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Víztelenítés" sheetId="5" r:id="rId5"/>
    <sheet name="Költségtérítések" sheetId="6" r:id="rId6"/>
    <sheet name="Irtás, föld- és sziklamunka" sheetId="7" r:id="rId7"/>
    <sheet name="Közműcsatorna-építés" sheetId="8" r:id="rId8"/>
    <sheet name="Útburkolatalap és makadámburkol" sheetId="9" r:id="rId9"/>
    <sheet name="Kőburkolat készítése" sheetId="10" r:id="rId10"/>
    <sheet name="Bitumenes alap és makadámburkol" sheetId="11" r:id="rId11"/>
    <sheet name="Betonpálya-burkolat készítése" sheetId="12" r:id="rId12"/>
  </sheets>
  <definedNames/>
  <calcPr fullCalcOnLoad="1"/>
</workbook>
</file>

<file path=xl/sharedStrings.xml><?xml version="1.0" encoding="utf-8"?>
<sst xmlns="http://schemas.openxmlformats.org/spreadsheetml/2006/main" count="416" uniqueCount="240">
  <si>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</si>
  <si>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</si>
  <si>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</si>
  <si>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</si>
  <si>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</si>
  <si>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</si>
  <si>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</si>
  <si>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</si>
  <si>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</si>
  <si>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</si>
  <si>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</si>
  <si>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</si>
  <si>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12-002-1.1</t>
  </si>
  <si>
    <t>m2</t>
  </si>
  <si>
    <t>Közúti híd gyalogos forgalomra</t>
  </si>
  <si>
    <t>12-002-1.2.1</t>
  </si>
  <si>
    <t>Közúti híd közúti forgalomra, 5 t terhelésre</t>
  </si>
  <si>
    <t>12-002-1.2.2</t>
  </si>
  <si>
    <t>Közúti híd közúti forgalomra, 10 t terhelésre</t>
  </si>
  <si>
    <t>12-006-1-0451007</t>
  </si>
  <si>
    <t>db</t>
  </si>
  <si>
    <t>KRESZ-tábla szerelése, elhelyezése földmunkával, I-IV. osztályú talajba Alumínium veszélyt jelző tábla, fényvisszaverő, 700 mm</t>
  </si>
  <si>
    <t>12-006-1-0451017</t>
  </si>
  <si>
    <t>KRESZ-tábla szerelése, elhelyezése földmunkával, I-IV. osztályú talajba Alumínium tilalmi jelzőtábla, fényvisszaverő, 700 mm</t>
  </si>
  <si>
    <t>12-006-1-0451027</t>
  </si>
  <si>
    <t>KRESZ-tábla szerelése, elhelyezése földmunkával, I-IV. osztályú talajba Alumínium utasítást adó jelzőtábla, fényvisszaverő, 700 mm</t>
  </si>
  <si>
    <t>12-011-1.1-0025001</t>
  </si>
  <si>
    <t>Mobil WC bérleti díj elszámolása, szállítással, heti karbantartással Mobil W.C. bérleti díj/hó</t>
  </si>
  <si>
    <t>12-012-1.1.2-0025003</t>
  </si>
  <si>
    <t>Konténer bérleti díj elszámolása, raktár konténer, 10,01-20,00 m² alapterület között Raktár konténer, 10,01 - 20,00 m² között, bérleti díj/hó</t>
  </si>
  <si>
    <t>12-012-1.2.1-0025005</t>
  </si>
  <si>
    <t>Konténer bérleti díj elszámolása, iroda konténer 10,00 m² alapterületig Iroda konténer, 10,00 m²-ig, bérleti díj/hó</t>
  </si>
  <si>
    <t>12-021-1.1-0121601</t>
  </si>
  <si>
    <t>m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</si>
  <si>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</si>
  <si>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12-021-1.2-0121602</t>
  </si>
  <si>
    <t>Ideiglenes kerítés, mobil kerítéskapu elhelyezése (tartozékok külön tételben) STEELVENT ST11/12 csőkeretes előhorganyzott kapuelem, szélesség: 3500 mm, magasság: 2000 mm, huzalátmérő: 3,5 mm, hálóosztás: 100x300 mm, Cikkszám: 51100103ZZZZ00001</t>
  </si>
  <si>
    <t>12-021-1.2-0121603</t>
  </si>
  <si>
    <t>Ideiglenes kerítés, mobil kerítéskapu elhelyezése (tartozékok külön tételben) STEELVENT ST11/13 csőkeretes előhorganyzott kapuelem, szélesség: 1000 mm, magasság: 2000 mm, huzalátmérő: 3,5 mm, hálóosztás: 100x300 mm, Cikkszám: 51100103ZZZZ00002</t>
  </si>
  <si>
    <t>Munkanem összesen:</t>
  </si>
  <si>
    <t>Felvonulási létesítmények</t>
  </si>
  <si>
    <t>13-001-1.1.1.1</t>
  </si>
  <si>
    <t>Munkaárok dúcolása és bontása 5,00 m mélységig, 5,00 m szélességig, kétoldali dúcolással, vízszintes pallózással, 0,80-2,00 m árokszélesség között, hézagos</t>
  </si>
  <si>
    <t>13-001-4.1</t>
  </si>
  <si>
    <t>Akna dúcolása és bontása 5,00 m mélységig, 10,0 m² alapterületig</t>
  </si>
  <si>
    <t>Dúcolás, földpartmegtámasztás</t>
  </si>
  <si>
    <t>14-002-1.1</t>
  </si>
  <si>
    <t>Nyíltvíztartás szívókútjainak készítése, kútgyűrű beépítése 80/75 cm méretű elemekkel</t>
  </si>
  <si>
    <t>14-002-1.2</t>
  </si>
  <si>
    <t>Nyíltvíztartás szívókútjainak készítése, 80 cm átmérőjű szívókutak fenékbetonozása</t>
  </si>
  <si>
    <t>14-002-2.1.2</t>
  </si>
  <si>
    <t>óra</t>
  </si>
  <si>
    <t>Nyíltvíztartásnál helyszínentartás, 501-1000 liter/perc teljesítményű szivattyúval</t>
  </si>
  <si>
    <t>14-002-2.2.2</t>
  </si>
  <si>
    <t>Nyíltvíztartásnál üzemelés, 501-1000 liter/perc teljesítményű szivattyúval</t>
  </si>
  <si>
    <t>Víztelenítés</t>
  </si>
  <si>
    <t>19-021-1.1.1</t>
  </si>
  <si>
    <t>Ellenőrző vizsgálatok, talajok tömörségi vizsgálata, radiometriális eljárással</t>
  </si>
  <si>
    <t>Költségtérítések</t>
  </si>
  <si>
    <t>21-003-2.1.2</t>
  </si>
  <si>
    <t>m3</t>
  </si>
  <si>
    <t>Közmű feltárása kézi erővel, talajosztály: III.</t>
  </si>
  <si>
    <t>21-003-5.2.1.2.1</t>
  </si>
  <si>
    <t>Munkaárok földkiemelése közművesített területen, kézi erővel, bármely konzisztenciájú talajban, dúcolt árokból, 3,0 m árokszélességig, talajosztály: III. 2,0  m mélységig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</si>
  <si>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</si>
  <si>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</si>
  <si>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</si>
  <si>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</si>
  <si>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21-003-8.1.1.1.2</t>
  </si>
  <si>
    <t>Pillérek, gépalapok, oszlopok, aknák, munkagödrök, pincetömbök kiemelése, 1 m padka hagyással, kétoldalra kiemelve, depóniába vagy szállítóeszközre rakva, száraz, földnedves talajban, 10,00 m² alapterületig, 1,50 m mélységig, III. fejtési talajosztályban</t>
  </si>
  <si>
    <t>21-003-8.1.1.2.2</t>
  </si>
  <si>
    <t>Pillérek, gépalapok, oszlopok, aknák, munkagödrök, pincetömbök kiemelése, 1 m padka hagyással, kétoldalra kiemelve, depóniába vagy szállítóeszközre rakva, száraz, földnedves talajban, 10,00 m² alapterületig, 1,51-3,50 m mélységig, III. fejtési talajosztályban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</si>
  <si>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</si>
  <si>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</si>
  <si>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</si>
  <si>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</si>
  <si>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21-005-1.1.2</t>
  </si>
  <si>
    <t>Kisméretű csatorna (nyílt árok) építése 1,00 m2 szelvényig, kézi erővel bármely konzisztenciájú talajban, talajosztály: III.</t>
  </si>
  <si>
    <t>21-005-2.1.1</t>
  </si>
  <si>
    <t>Csatorna (nyílt árok) építése bevágásban,  bármely konzisztenciájú talajban, gépi erővel, szelvényméret: 1,1-6,0 m² között</t>
  </si>
  <si>
    <t>21-004-4.1.2-0120189</t>
  </si>
  <si>
    <t>Talajjavító réteg készítése vonalas létesítményeknél, 3,00 m szélességig vagy építményen belül, osztályozatlan kavicsból Természetes szemmegoszlású homokos kavics, THK 0/32 P-TT</t>
  </si>
  <si>
    <t>21-008-2.3.1</t>
  </si>
  <si>
    <t>Tömörítés bármely tömörítési osztályban gépi erővel, vezeték felett és mellett, tömörségi fok: 85%</t>
  </si>
  <si>
    <t>21-008-2.2.3</t>
  </si>
  <si>
    <t>Tömörítés bármely tömörítési osztályban gépi erővel, kis felületen, tömörségi fok: 95%</t>
  </si>
  <si>
    <t>21-008-2.2.6</t>
  </si>
  <si>
    <t>Tömörítés bármely tömörítési osztályban gépi erővel, kis felületen, folyóka alatti feltöltés.</t>
  </si>
  <si>
    <t>21-011-1.2.1</t>
  </si>
  <si>
    <t>Fejtett föld felrakása szállítóeszközre, géppel, elszállítása 500 m -es távolságig,  talajosztály I-IV.</t>
  </si>
  <si>
    <t>21-011-1.2.2</t>
  </si>
  <si>
    <t>Fejtett föld felrakása szállítóeszközre, géppel, elszállítás 5 km távolságig talajosztály I-IV.</t>
  </si>
  <si>
    <t>21-001-6.1</t>
  </si>
  <si>
    <t>10 m2</t>
  </si>
  <si>
    <t>Bozót- és cserjeirtás, tövek átmérője 4 cm-ig</t>
  </si>
  <si>
    <t>21-011-11.7</t>
  </si>
  <si>
    <t>Bontási törmelék, kiirtott bozót konténeres elszállítása, lerakása, lerakóhelyi díjjal, 10,0 m³-es konténerbe</t>
  </si>
  <si>
    <t>21-011-12</t>
  </si>
  <si>
    <t>Munkahelyi depóniából kiirtott bozót, törmelék konténerbe rakása,  kézi erővel, önálló munka esetén elszámolva, konténer szállítás nélkül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</si>
  <si>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</si>
  <si>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</si>
  <si>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21-004-8.2.1</t>
  </si>
  <si>
    <t>Rézsűképzés a kikerülő föld szállítóeszközre való felrakásával, gépi erővel, kiegészítő kézi munkával, töltésrézsűn, bármely talajban (túltöltés: átlag 50 cm vastag)</t>
  </si>
  <si>
    <t>21-001-13.1.1-0631101</t>
  </si>
  <si>
    <t>Füvesítés sík felületen talaj-előkészítéssel, ....dkg/m2-.....minőségű fűmagkeverékkel, gépi erővel KITE PÁZSIT fűmagkeverék, 40-50 dkg/10 m2</t>
  </si>
  <si>
    <t>21-001-13.2.1-0631101</t>
  </si>
  <si>
    <t>Füvesítés 20%-nál kisebb rézsűn, ....dkg/m2-.....minőségű fűmagkeverékkel,  gépi erővel KITE PÁZSIT fűmagkeverék, 40-50 dkg/10 m2</t>
  </si>
  <si>
    <t>Irtás, föld- és sziklamunka</t>
  </si>
  <si>
    <t>53-001-31.2.8-0131632</t>
  </si>
  <si>
    <t>Egyoldalon tokos műanyag csatornacső beépítése földárokba, gumigyűrűs kötéssel, csőidomok nélkül, 2,00 m hosszú csövekből, külső csőátmérő: 500 mm PIPELIFE PVC-U koextrudált tokos SUPER csatornacső 500x12,3x2000 mm SN4, KGEM500/2M-S</t>
  </si>
  <si>
    <t>53-001-31.2.6-0131612</t>
  </si>
  <si>
    <t>Egyoldalon tokos műanyag csatornacső beépítése földárokba, gumigyűrűs kötéssel, csőidomok nélkül, 2,00 m hosszú csövekből, külső csőátmérő: 315 mm PIPELIFE PVC-U koextrudált tokos SUPER csatornacső 315x7,7x2000 mm SN4, KGEM315/2M-S</t>
  </si>
  <si>
    <t>53-001-31.2.7-0131622</t>
  </si>
  <si>
    <t>Egyoldalon tokos műanyag csatornacső beépítése földárokba, gumigyűrűs kötéssel, csőidomok nélkül, 2,00 m hosszú csövekből, külső csőátmérő: 400 mm PIPELIFE PVC-U koextrudált tokos SUPER csatornacső 400x9,8x2000 mm SN4, KGEM400/2M-S</t>
  </si>
  <si>
    <t>53-001-1.2.1.2-0640061</t>
  </si>
  <si>
    <t>Körszelvényű, tokos betoncső beépítése gumigyűrűs kötéssel, 2,00 m hosszú előregyártott betoncsövekből, belső csőátmérő: 30 cm LEIER TO 30/200 L/I tokos betoncső, V1-T1-A1, CEM 2/A-V 32,5 S, integrált gumigyűrűs tömítéssel, Cikkszám: HUTJS1132</t>
  </si>
  <si>
    <t>53-005-1.2.2.1-0641214</t>
  </si>
  <si>
    <t>Beton akna-fenékelem elhelyezése, gumigyűrűs illesztéssel, beépített csatlakozó elemek nélkül, belső csőátmérő: 100 cm, 75 cm magasságig SW Umwelttechnik AA 100/50/12 cm beton akna-fenékelem, künet nélkül, Cikkszám: 1000000209</t>
  </si>
  <si>
    <t>53-005-1.2.2.1-0641224</t>
  </si>
  <si>
    <t>Beton akna-fenékelem elhelyezése, gumigyűrűs illesztéssel, beépített csatlakozó elemek nélkül, belső csőátmérő: 100 cm, 75 cm magasságig SW Umwelttechnik AAK 100/50/12 cm beton akna-fenékelem, künettel, Cikkszám: 1000000208</t>
  </si>
  <si>
    <t>53-005-1.2.2.3-0641226</t>
  </si>
  <si>
    <t>Beton akna-fenékelem elhelyezése, gumigyűrűs illesztéssel, beépített csatlakozó elemek nélkül, belső csőátmérő: 100 cm, 100-130 cm magasság között SW Umwelttechnik AAK 100/100/12 cm beton akna-fenékelem, künettel, Cikkszám: 1000000205</t>
  </si>
  <si>
    <t>53-005-6.1.2-0641336</t>
  </si>
  <si>
    <t>Vasbeton aknamagasító elem elhelyezése, gumigyűrűs illesztéssel, 100 cm belső átmérővel,elemek magassága: 90-120 cm között SW Umwelttechnik AGY 100/100/9 cm akna gyűrűs elem, Cikkszám: 1000000261</t>
  </si>
  <si>
    <t>53-005-6.1.1-0641346</t>
  </si>
  <si>
    <t>Vasbeton aknamagasító elem elhelyezése, gumigyűrűs illesztéssel, 80-100 cm belső átmérővel, elemek magassága: 25-75 cm között SW Umwelttechnik AGY 100/75/12 cm akna gyűrűs elem, Cikkszám: 1000000267</t>
  </si>
  <si>
    <t>53-005-6.1.1-0645235</t>
  </si>
  <si>
    <t>Vasbeton aknamagasító elem elhelyezése, gumigyűrűs illesztéssel, 80-100 cm belső átmérővel, elemek magassága: 25-75 cm között LEIER AGY 100/30/12 L/G aknagyűrű gumigyűrűs tömítéssel, V1-T1-A1, CEM 2/A-V 32,5 S, Cikkszám: HUTPE1155</t>
  </si>
  <si>
    <t>53-005-6.1.1-0645207</t>
  </si>
  <si>
    <t>Vasbeton aknamagasító elem elhelyezése, gumigyűrűs illesztéssel, 80-100 cm belső átmérővel, elemek magassága: 25-75 cm között LEIER AGY 100/75/12 L/G aknagyűrű gumigyűrűs tömítéssel, V1-T1-A1, CEM 2/A-V 32,5 S, Cikkszám: HUTJS1149</t>
  </si>
  <si>
    <t>53-005-6.1.1-0645206</t>
  </si>
  <si>
    <t>Vasbeton aknamagasító elem elhelyezése, gumigyűrűs illesztéssel, 80-100 cm belső átmérővel, elemek magassága: 25-75 cm között LEIER AGY 100/50/12 L/G aknagyűrű gumigyűrűs tömítéssel, V1-T1-A1, CEM 2/A-V 32,5 S, Cikkszám: HUTJS1148</t>
  </si>
  <si>
    <t>53-005-9.1.2.1-0641321</t>
  </si>
  <si>
    <t>Beton aknaszűkítő elhelyezése, egyesített szűkítő elem, gumigyűrűs illesztéssel, belső átmérő alul 100 cm, felül 51,5-80 cm SW Umwelttechnik AK 100/60/51,5/9 cm akna kúpelem, egyesített szűkítő, Cikkszám: 1000000274</t>
  </si>
  <si>
    <t>53-005-9.1.2.2-0641322</t>
  </si>
  <si>
    <t>Beton aknaszűkítő elhelyezése, egyesített szűkítő elem, gumigyűrűs illesztéssel, belső átmérő alul 100 cm, felül 62,5 cm SW Umwelttechnik AK 100/40/62,5/9 cm akna kúpelem, egyesített szűkítő, Cikkszám: 1000000276</t>
  </si>
  <si>
    <t>53-005-10.1-0641301</t>
  </si>
  <si>
    <t>Beton szintemelő gyűrűk elhelyezése, cementhabarcsos illesztéssel, belső csőátmérő: 50-62,5 cm között SW Umwelttechnik VSZ 60/5 cm szintbeállító gyűrű, Cikkszám: 1000000301</t>
  </si>
  <si>
    <t>53-005-10.1-0641302</t>
  </si>
  <si>
    <t>Beton szintemelő gyűrűk elhelyezése, cementhabarcsos illesztéssel, belső csőátmérő: 50-62,5 cm között SW Umwelttechnik VSZ 60/10 cm szintbeállító gyűrű, Cikkszám: 1000000300</t>
  </si>
  <si>
    <t>53-005-21.3.3-0650796</t>
  </si>
  <si>
    <t>Négyzet alaprajzú víznyelő akna építése, monolit beton aknákra akna felső elem 5 cm magas LEIER V FE 50/5 64x64 cm</t>
  </si>
  <si>
    <t>53-005-6.1.1-0645205</t>
  </si>
  <si>
    <t>Vasbeton aknamagasító elem elhelyezése, gumigyűrűs illesztéssel, 80-100 cm belső átmérővel, elemek magassága: 25-75 cm között LEIER AGY 100/25/12 L/G aknagyűrű gumigyűrűs tömítéssel, V1-T1-A1, CEM 2/A-V 32,5 S, Cikkszám: HUTJS1147</t>
  </si>
  <si>
    <t>53-006-1.2-0012010</t>
  </si>
  <si>
    <t>Akna vagy akna jellegű műtárgy építése, monolit vasbetonból vagy betonból, alap- vagy szerelőbeton készítése C8/10 - XN(H) földnedves kavicsbeton keverék CEM 32,5 pc. Dmax = 16 mm, m = 6,2 finomsági modulussal</t>
  </si>
  <si>
    <t>53-006-1.1-0222140</t>
  </si>
  <si>
    <t>Akna vagy akna jellegű műtárgy építése, monolit vasbetonból vagy betonból, akna- vagy műtárgybeton készítése C16/20 - X0v(H) kissé képlékeny kavicsbeton keverék CEM 32,5 pc. Dmax = 16 mm, m = 5,7 finomsági modulussal</t>
  </si>
  <si>
    <t>53-006-2.1</t>
  </si>
  <si>
    <t>Külső-belső mintadeszkázat készítése típusaknához és aknajellegű műtárgyakhoz, sík felülettel</t>
  </si>
  <si>
    <t>53-007-2-0620020</t>
  </si>
  <si>
    <t>Acéllétra beépítése Acéllétra beépítése ( 10 kg/m ) Hvz 110, vízzáró cementhabarcs</t>
  </si>
  <si>
    <t>53-007-5.2-0645255</t>
  </si>
  <si>
    <t>Kör alakú öntöttvas aknafedlap és fedlapkeret elhelyezése, cementhabarcs rögzítéssel, félnehéz (C 250 terhelési osztály) kivitel LEIER AF ÖV 600 250 KN, öntöttvas félnehéz aknafedlap , Cikkszám: HUTX1193</t>
  </si>
  <si>
    <t>53-007-8.1.3-0412092</t>
  </si>
  <si>
    <t>Öntöttvas víznyelőrács elhelyezése, cementhabarcs rögzítéssel, négyzetalakú, téglalap alakú 50/30 - 50/50 cm méret között EURO-PURATOR - DRAINEX BASIC víznyelőrács D 400 sík, Cikksz.: P43B400P44</t>
  </si>
  <si>
    <t>53-007-8.2.1-0645257</t>
  </si>
  <si>
    <t>Öntöttvas víznyelős fedlap elhelyezése, cementhabarcs rögzítéssel, köralakú kivitel ∅ 600 méretben LEIER AF ÖV 600 250 KN, öntöttvas víznyelő aknafedlap , Cikkszám: HUTJS2683</t>
  </si>
  <si>
    <t>53-001-11.1.1.1-0645331</t>
  </si>
  <si>
    <t>Körszelvényű, tokos, talpas vagy hengeres csőhöz vasbeton előfej beépítése, cementhabarcs kötéssel, 1:1,5 rézsűhöz, DN 60-ig, belső csőátmérő: 60 cm-ig LEIER LEF 60 1:1,5 betoncső előfej, 1:1,5 rézsűhöz  V1-T1-A1, CEM 2/A-V 32,5 S, Cikkszám: HUTJS5290</t>
  </si>
  <si>
    <t>53-005-4-0645125</t>
  </si>
  <si>
    <t>Gyárilag beépített PVC csatlakozó elem többletár LEIER CSE 300 KG beépített PVC csatlakozó elem (többletár), Cikkszám: HUTX1595</t>
  </si>
  <si>
    <t>53-005-4-0645126</t>
  </si>
  <si>
    <t>Gyárilag beépített PVC csatlakozó elem többletár LEIER CSE 400 KG beépített PVC csatlakozó elem (többletár), Cikkszám: HUTX1596</t>
  </si>
  <si>
    <t>53-010-1.2.4-0013504</t>
  </si>
  <si>
    <t>Csatlakozóhely készítése csatornavezetékben vagy aknafalban, KG-PVC idommal vagy csőcsonkkal, egyidejűleg beépítve, 50 cm belső átmérő</t>
  </si>
  <si>
    <t>53-001-1.2.2.2-0641002</t>
  </si>
  <si>
    <t>Körszelvényű, tokos betoncső beépítése gumigyűrűs kötéssel, 2,30 m hosszú előregyártott beton- vagy vasbetoncsövekből, belső csőátmérő: 40 cm SW Umwelttechnik V 40 KB 40/230/7,5 cm tokos betoncső, gumigyűrűs, Cikkszám: 1000000062</t>
  </si>
  <si>
    <t>53-051-1.2-0644208</t>
  </si>
  <si>
    <t>Előregyártott vasbeton árok- és mederburkoló elem elhelyezése csaphornyos illesztéssel, földmunka nélkül, 40-70 cm árokfenék szélesség között LEIER ÁBE 40/50-200 L C250 árokburkoló elem, Cikkszám: HUTJH5948</t>
  </si>
  <si>
    <t>Közműcsatorna-építés</t>
  </si>
  <si>
    <t>61-001-2.1</t>
  </si>
  <si>
    <t>Útalapbeton, valamint hidraulikus kötőanyaggal vagy bitumennel stabilizált rétegek bontása, kézi erővel, légkalapáccsal, 4 m²-nél kisebb foltokban</t>
  </si>
  <si>
    <t>61-005-1.2-0012010</t>
  </si>
  <si>
    <t>Beton burkolatalap készítése, 6-30 cm vastagságban, permetezett védőréteggel utókezelve, 2,00 m sávszélességig C8/10 - XN(H) földnedves kavicsbeton keverék CEM 32,5 pc. Dmax = 16 mm, m = 6,2 finomsági modulussal</t>
  </si>
  <si>
    <t>Útburkolatalap és makadámburkolat készítése</t>
  </si>
  <si>
    <t>62-002-1.4.1-0610151</t>
  </si>
  <si>
    <t>Kiemelt szegély készítése, alapárok kiemelésével, beton alapgerendával és megtámasztással, hézagolással, előregyártott szegélykőből vagy cölöpökből, 25 cm hosszú elemekből SW Umwelttechnik beton útszegélykő, kiemelt, 25/30/15 cm, Cikkszám: 1000000681 C12/15 - XN(H) földnedves kavicsbeton keverék CEM 32,5 pc. Dmax = 16 mm, m = 6,3 finomsági modulussal</t>
  </si>
  <si>
    <t>62-003-6-0120189</t>
  </si>
  <si>
    <t>Térburkolathoz fagyálló, teherhordó alap készítése, 20 cm vastagságban Természetes szemmegoszlású homokos kavics, THK 0/32 P-TT</t>
  </si>
  <si>
    <t>62-003-12-0618291</t>
  </si>
  <si>
    <t>Térburkolat készítése 8 cm-es vastagsággal,bazaltzúzalékkal kisöpörve, 16x16x8 vagy 20x20x8 cm térkövekből KK KAVICS BETON Dublin öko 20x20x8 cm, szürke</t>
  </si>
  <si>
    <t>62-003-131.3.2</t>
  </si>
  <si>
    <t>Többlet, beton idomkő burkolatnál csatornák körüli kövezéséért, 2,0 m kerület felett</t>
  </si>
  <si>
    <t>62-003-121.2.2-0618437</t>
  </si>
  <si>
    <t>Beton idomkő burkolat kezdőkő, szélkő, zárókő, félkő beépítése 8 cm-es vastagsággal KK KAVICS BETON Frankfurt félkő 16,5x10x8 cm, szürke</t>
  </si>
  <si>
    <t>62-003-51.3-0610450</t>
  </si>
  <si>
    <t>Térburkolat készítése rendszerkövekből  6 cm-es vastagsággal, 16,5x16,5x6; 20x12x6, 20x20x6; 20x14x8/6; 40x16x6 cm-es méretekben A Beton-Viacolor Duna Fodorkő 6 cm, szürke</t>
  </si>
  <si>
    <t>62-002-2.3-0610161</t>
  </si>
  <si>
    <t>Süllyesztett szegély vagy futósor készítése, alapárok kiemeléssel, beton alapgerendával, hézagolással, 40 cm hosszú előregyártott beton szegélyelemekből SW Umwelttechnik beton útszegélykő, süllyesztett, 40/20/15 cm, Cikkszám: 1000000683 C12/15 - XN(H) földnedves kavicsbeton keverék CEM 32,5 pc. Dmax = 16 mm, m = 6,3 finomsági modulussal</t>
  </si>
  <si>
    <t>Kőburkolat készítése</t>
  </si>
  <si>
    <t>63-001-2.1</t>
  </si>
  <si>
    <t>Zúzalékos aszfaltszőnyegek, aszfaltbetonok és öntött aszfaltok bontása, kötőréteggel együtt, kézi erővel, légkalapáccsal</t>
  </si>
  <si>
    <t>63-102-1.41.2.1-0750230</t>
  </si>
  <si>
    <t>Fő- és mellékutak bitumenes burkolatának készítése, zúzalékvázas masztixaszfalt kopóréteg készítése (SMA), az alatta lévő réteg felületének előzetes letakarításával és bitumenes permetezéssel, 4 m szélességig, SMA 8 (mF) aszfaltkeverékből, 25-45 mm vastagságban terítve Kopóréteg SMA8 (mF) 45/80-60, 25/55-65 típusú bitumennel, F igénybevételi kategóriájú útszakaszok kopórétege zúzalékkal</t>
  </si>
  <si>
    <t>Bitumenes alap és makadámburkolat készítése</t>
  </si>
  <si>
    <t>64-006-1.1.1</t>
  </si>
  <si>
    <t>Szél-vágás útburkolatban, géppel fűrészelve</t>
  </si>
  <si>
    <t>Betonpálya-burkolat készítése</t>
  </si>
  <si>
    <t>Összesen:</t>
  </si>
  <si>
    <t>8200 Veszprém, Gyöngyvirág u. 12/E.</t>
  </si>
  <si>
    <t>Tel.: 88/567-410  Fax: 88/567-411</t>
  </si>
  <si>
    <t>Adószám : 53981529-2-39</t>
  </si>
  <si>
    <t>Budapest Bank Rt.:</t>
  </si>
  <si>
    <t>10104820-01922360-00000007</t>
  </si>
  <si>
    <t>E-mail: bghfam@chello.hu</t>
  </si>
  <si>
    <t xml:space="preserve">Név :Balatonvilágos, Rákóczi és Zrínyi </t>
  </si>
  <si>
    <t xml:space="preserve">                                       </t>
  </si>
  <si>
    <t xml:space="preserve">utca csapadékvíz-elvezetése-eng. terv  </t>
  </si>
  <si>
    <t xml:space="preserve">Tervszám: 17051-00-VE-CSH.             </t>
  </si>
  <si>
    <t xml:space="preserve"> Kelt:      2018. év 04.hó 20.nap      </t>
  </si>
  <si>
    <t xml:space="preserve">Tervező: Kristály Kft. Siófok          </t>
  </si>
  <si>
    <t xml:space="preserve"> Teljesítés:                           </t>
  </si>
  <si>
    <t>A munka leírása: A fenti munka költség-</t>
  </si>
  <si>
    <t xml:space="preserve"> Készítette:Balogh I. árszakértő       </t>
  </si>
  <si>
    <t xml:space="preserve">                             vetési kiírása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</si>
  <si>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</si>
  <si>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</si>
  <si>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</si>
  <si>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</si>
  <si>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</si>
  <si>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</si>
  <si>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</si>
  <si>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</si>
  <si>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</si>
  <si>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</si>
  <si>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</si>
  <si>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</si>
  <si>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</si>
  <si>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</si>
  <si>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</si>
  <si>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</si>
  <si>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</si>
  <si>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</si>
  <si>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</si>
  <si>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</si>
  <si>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</si>
  <si>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</si>
  <si>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04.hő 23.</t>
  </si>
  <si>
    <t>Balogh István építőmérnök, Mérnöki Kamarai szakértő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</si>
</sst>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2" t="s">
        <v>239</v>
      </c>
      <c r="B1" s="19"/>
      <c r="C1" s="19"/>
      <c r="D1" s="19"/>
    </row>
    <row r="2" spans="1:4" s="13" customFormat="1" ht="15.75">
      <c r="A2" s="22" t="s">
        <v>200</v>
      </c>
      <c r="B2" s="19"/>
      <c r="C2" s="19"/>
      <c r="D2" s="19"/>
    </row>
    <row r="3" spans="1:4" s="13" customFormat="1" ht="15.75">
      <c r="A3" s="22" t="s">
        <v>201</v>
      </c>
      <c r="B3" s="19"/>
      <c r="C3" s="19"/>
      <c r="D3" s="19"/>
    </row>
    <row r="4" spans="1:4" ht="15.75">
      <c r="A4" s="18" t="s">
        <v>202</v>
      </c>
      <c r="B4" s="19"/>
      <c r="C4" s="19"/>
      <c r="D4" s="19"/>
    </row>
    <row r="5" spans="1:4" ht="15.75">
      <c r="A5" s="18" t="s">
        <v>203</v>
      </c>
      <c r="B5" s="19"/>
      <c r="C5" s="19"/>
      <c r="D5" s="19"/>
    </row>
    <row r="6" spans="1:4" ht="15.75">
      <c r="A6" s="18" t="s">
        <v>204</v>
      </c>
      <c r="B6" s="19"/>
      <c r="C6" s="19"/>
      <c r="D6" s="19"/>
    </row>
    <row r="7" spans="1:4" ht="15.75">
      <c r="A7" s="18" t="s">
        <v>205</v>
      </c>
      <c r="B7" s="19"/>
      <c r="C7" s="19"/>
      <c r="D7" s="19"/>
    </row>
    <row r="9" spans="1:3" ht="15.75">
      <c r="A9" s="9" t="s">
        <v>206</v>
      </c>
      <c r="C9" s="9" t="s">
        <v>207</v>
      </c>
    </row>
    <row r="10" spans="1:3" ht="15.75">
      <c r="A10" s="9" t="s">
        <v>208</v>
      </c>
      <c r="C10" s="9" t="s">
        <v>207</v>
      </c>
    </row>
    <row r="11" spans="1:4" ht="15.75">
      <c r="A11" s="9" t="s">
        <v>209</v>
      </c>
      <c r="C11" s="9" t="s">
        <v>210</v>
      </c>
      <c r="D11" s="9" t="s">
        <v>238</v>
      </c>
    </row>
    <row r="12" spans="1:3" ht="15.75">
      <c r="A12" s="9" t="s">
        <v>211</v>
      </c>
      <c r="C12" s="9" t="s">
        <v>207</v>
      </c>
    </row>
    <row r="13" spans="1:3" ht="15.75">
      <c r="A13" s="9" t="s">
        <v>207</v>
      </c>
      <c r="C13" s="9" t="s">
        <v>207</v>
      </c>
    </row>
    <row r="14" spans="1:3" ht="15.75">
      <c r="A14" s="9" t="s">
        <v>207</v>
      </c>
      <c r="C14" s="9" t="s">
        <v>212</v>
      </c>
    </row>
    <row r="15" spans="1:3" ht="15.75">
      <c r="A15" s="9" t="s">
        <v>213</v>
      </c>
      <c r="C15" s="9" t="s">
        <v>214</v>
      </c>
    </row>
    <row r="16" ht="15.75">
      <c r="A16" s="9" t="s">
        <v>215</v>
      </c>
    </row>
    <row r="17" ht="15.75">
      <c r="A17" s="9" t="s">
        <v>216</v>
      </c>
    </row>
    <row r="18" ht="15.75">
      <c r="A18" s="9" t="s">
        <v>216</v>
      </c>
    </row>
    <row r="19" ht="15.75">
      <c r="A19" s="9" t="s">
        <v>217</v>
      </c>
    </row>
    <row r="20" ht="15.75">
      <c r="A20" s="9" t="s">
        <v>216</v>
      </c>
    </row>
    <row r="22" spans="1:4" ht="15.75">
      <c r="A22" s="20" t="s">
        <v>218</v>
      </c>
      <c r="B22" s="21"/>
      <c r="C22" s="21"/>
      <c r="D22" s="21"/>
    </row>
    <row r="23" spans="1:4" ht="15.75">
      <c r="A23" s="14" t="s">
        <v>219</v>
      </c>
      <c r="B23" s="14"/>
      <c r="C23" s="17" t="s">
        <v>220</v>
      </c>
      <c r="D23" s="17" t="s">
        <v>221</v>
      </c>
    </row>
    <row r="24" spans="1:4" ht="15.75">
      <c r="A24" s="9" t="s">
        <v>222</v>
      </c>
      <c r="C24" s="9">
        <f>ROUND(SUM(Összesítő!B2:B11),0)</f>
        <v>0</v>
      </c>
      <c r="D24" s="9">
        <f>ROUND(SUM(Összesítő!C2:C11),0)</f>
        <v>0</v>
      </c>
    </row>
    <row r="25" spans="1:4" ht="15.75">
      <c r="A25" s="14" t="s">
        <v>223</v>
      </c>
      <c r="B25" s="15">
        <v>0</v>
      </c>
      <c r="C25" s="14"/>
      <c r="D25" s="14">
        <f>ROUND(D24*B25,0)</f>
        <v>0</v>
      </c>
    </row>
    <row r="26" spans="1:4" ht="15.75">
      <c r="A26" s="14" t="s">
        <v>224</v>
      </c>
      <c r="B26" s="14"/>
      <c r="C26" s="14">
        <f>ROUND(C24,0)</f>
        <v>0</v>
      </c>
      <c r="D26" s="14">
        <f>ROUND(D24+D25,0)</f>
        <v>0</v>
      </c>
    </row>
    <row r="27" spans="1:4" ht="15.75">
      <c r="A27" s="14" t="s">
        <v>225</v>
      </c>
      <c r="B27" s="14"/>
      <c r="C27" s="14">
        <f>ROUND(C26,0)</f>
        <v>0</v>
      </c>
      <c r="D27" s="14">
        <f>ROUND(D26,0)</f>
        <v>0</v>
      </c>
    </row>
    <row r="28" spans="1:3" ht="15.75">
      <c r="A28" s="9" t="s">
        <v>226</v>
      </c>
      <c r="C28" s="9">
        <f>ROUND(C27,0)</f>
        <v>0</v>
      </c>
    </row>
    <row r="29" spans="1:4" ht="15.75">
      <c r="A29" s="14" t="s">
        <v>227</v>
      </c>
      <c r="B29" s="15">
        <v>0</v>
      </c>
      <c r="C29" s="14">
        <f>ROUND(C28*B29,0)</f>
        <v>0</v>
      </c>
      <c r="D29" s="14"/>
    </row>
    <row r="30" spans="1:3" ht="15.75">
      <c r="A30" s="9" t="s">
        <v>228</v>
      </c>
      <c r="C30" s="9">
        <f>ROUND(C27+C29,0)</f>
        <v>0</v>
      </c>
    </row>
    <row r="31" spans="1:4" ht="15.75">
      <c r="A31" s="14" t="s">
        <v>229</v>
      </c>
      <c r="B31" s="15">
        <v>0</v>
      </c>
      <c r="C31" s="14">
        <f>ROUND(C30*B31,0)</f>
        <v>0</v>
      </c>
      <c r="D31" s="14"/>
    </row>
    <row r="32" spans="1:4" ht="15.75">
      <c r="A32" s="9" t="s">
        <v>230</v>
      </c>
      <c r="D32" s="9">
        <f>ROUND(D27,0)</f>
        <v>0</v>
      </c>
    </row>
    <row r="33" spans="1:4" ht="15.75">
      <c r="A33" s="14" t="s">
        <v>231</v>
      </c>
      <c r="B33" s="15">
        <v>0</v>
      </c>
      <c r="C33" s="14"/>
      <c r="D33" s="14">
        <f>ROUND(D32*B33,0)</f>
        <v>0</v>
      </c>
    </row>
    <row r="34" spans="1:4" ht="15.75">
      <c r="A34" s="9" t="s">
        <v>232</v>
      </c>
      <c r="C34" s="23">
        <f>ROUND(C30+C31+D27+D33,0)</f>
        <v>0</v>
      </c>
      <c r="D34" s="23"/>
    </row>
    <row r="35" spans="1:4" ht="15.75">
      <c r="A35" s="14" t="s">
        <v>233</v>
      </c>
      <c r="B35" s="15">
        <v>0</v>
      </c>
      <c r="C35" s="24">
        <f>ROUND(C34*B35,0)</f>
        <v>0</v>
      </c>
      <c r="D35" s="24"/>
    </row>
    <row r="36" spans="1:4" ht="15.75">
      <c r="A36" s="9" t="s">
        <v>234</v>
      </c>
      <c r="C36" s="23">
        <f>ROUND(C34+C35,0)</f>
        <v>0</v>
      </c>
      <c r="D36" s="23"/>
    </row>
    <row r="37" spans="1:4" ht="15.75">
      <c r="A37" s="14" t="s">
        <v>235</v>
      </c>
      <c r="B37" s="15">
        <v>0.27</v>
      </c>
      <c r="C37" s="24">
        <f>ROUND(C36*B37,0)</f>
        <v>0</v>
      </c>
      <c r="D37" s="24"/>
    </row>
    <row r="38" spans="1:4" ht="15.75">
      <c r="A38" s="14" t="s">
        <v>236</v>
      </c>
      <c r="B38" s="14"/>
      <c r="C38" s="25">
        <f>ROUND(C36+C37,0)</f>
        <v>0</v>
      </c>
      <c r="D38" s="25"/>
    </row>
    <row r="42" spans="2:3" ht="15.75">
      <c r="B42" s="23" t="s">
        <v>237</v>
      </c>
      <c r="C42" s="23"/>
    </row>
    <row r="44" ht="15.75">
      <c r="A44" s="16"/>
    </row>
    <row r="45" ht="15.75">
      <c r="A45" s="16"/>
    </row>
    <row r="46" ht="15.75">
      <c r="A46" s="16"/>
    </row>
  </sheetData>
  <sheetProtection/>
  <mergeCells count="14">
    <mergeCell ref="C34:D34"/>
    <mergeCell ref="C35:D35"/>
    <mergeCell ref="C36:D36"/>
    <mergeCell ref="C37:D37"/>
    <mergeCell ref="C38:D38"/>
    <mergeCell ref="B42:C42"/>
    <mergeCell ref="A7:D7"/>
    <mergeCell ref="A22:D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7.5">
      <c r="A2" s="7">
        <v>1</v>
      </c>
      <c r="B2" s="1" t="s">
        <v>176</v>
      </c>
      <c r="C2" s="1" t="s">
        <v>177</v>
      </c>
      <c r="D2" s="5">
        <v>1316</v>
      </c>
      <c r="E2" s="1" t="s">
        <v>33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178</v>
      </c>
      <c r="C4" s="1" t="s">
        <v>179</v>
      </c>
      <c r="D4" s="5">
        <v>781</v>
      </c>
      <c r="E4" s="1" t="s">
        <v>60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180</v>
      </c>
      <c r="C6" s="1" t="s">
        <v>181</v>
      </c>
      <c r="D6" s="5">
        <v>0</v>
      </c>
      <c r="E6" s="1" t="s">
        <v>13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182</v>
      </c>
      <c r="C8" s="1" t="s">
        <v>183</v>
      </c>
      <c r="D8" s="5">
        <v>55</v>
      </c>
      <c r="E8" s="1" t="s">
        <v>20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51">
      <c r="A10" s="7">
        <v>5</v>
      </c>
      <c r="B10" s="1" t="s">
        <v>184</v>
      </c>
      <c r="C10" s="1" t="s">
        <v>185</v>
      </c>
      <c r="D10" s="5">
        <v>756</v>
      </c>
      <c r="E10" s="1" t="s">
        <v>33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63.75">
      <c r="A12" s="7">
        <v>6</v>
      </c>
      <c r="B12" s="1" t="s">
        <v>186</v>
      </c>
      <c r="C12" s="1" t="s">
        <v>187</v>
      </c>
      <c r="D12" s="5">
        <v>3124</v>
      </c>
      <c r="E12" s="1" t="s">
        <v>13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127.5">
      <c r="A14" s="7">
        <v>7</v>
      </c>
      <c r="B14" s="1" t="s">
        <v>188</v>
      </c>
      <c r="C14" s="1" t="s">
        <v>189</v>
      </c>
      <c r="D14" s="5">
        <v>1514</v>
      </c>
      <c r="E14" s="1" t="s">
        <v>33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39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Kőburkolat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191</v>
      </c>
      <c r="C2" s="1" t="s">
        <v>192</v>
      </c>
      <c r="D2" s="5">
        <v>0.4</v>
      </c>
      <c r="E2" s="1" t="s">
        <v>60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140.25">
      <c r="A4" s="7">
        <v>2</v>
      </c>
      <c r="B4" s="1" t="s">
        <v>193</v>
      </c>
      <c r="C4" s="1" t="s">
        <v>194</v>
      </c>
      <c r="D4" s="5">
        <v>0.4</v>
      </c>
      <c r="E4" s="1" t="s">
        <v>60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Bitumenes alap és makadámburkolat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196</v>
      </c>
      <c r="C2" s="1" t="s">
        <v>197</v>
      </c>
      <c r="D2" s="5">
        <v>1398</v>
      </c>
      <c r="E2" s="1" t="s">
        <v>33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39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Betonpálya-burkolat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40</v>
      </c>
      <c r="B2" s="10">
        <f>'Felvonulási létesítmények'!H26</f>
        <v>0</v>
      </c>
      <c r="C2" s="10">
        <f>'Felvonulási létesítmények'!I26</f>
        <v>0</v>
      </c>
    </row>
    <row r="3" spans="1:3" ht="15.75">
      <c r="A3" s="10" t="s">
        <v>45</v>
      </c>
      <c r="B3" s="10">
        <f>'Dúcolás, földpartmegtámasztás'!H6</f>
        <v>0</v>
      </c>
      <c r="C3" s="10">
        <f>'Dúcolás, földpartmegtámasztás'!I6</f>
        <v>0</v>
      </c>
    </row>
    <row r="4" spans="1:3" ht="15.75">
      <c r="A4" s="10" t="s">
        <v>55</v>
      </c>
      <c r="B4" s="10">
        <f>Víztelenítés!H10</f>
        <v>0</v>
      </c>
      <c r="C4" s="10">
        <f>Víztelenítés!I10</f>
        <v>0</v>
      </c>
    </row>
    <row r="5" spans="1:3" ht="15.75">
      <c r="A5" s="10" t="s">
        <v>58</v>
      </c>
      <c r="B5" s="10">
        <f>Költségtérítések!H4</f>
        <v>0</v>
      </c>
      <c r="C5" s="10">
        <f>Költségtérítések!I4</f>
        <v>0</v>
      </c>
    </row>
    <row r="6" spans="1:3" ht="15.75">
      <c r="A6" s="10" t="s">
        <v>107</v>
      </c>
      <c r="B6" s="10">
        <f>'Irtás, föld- és sziklamunka'!H48</f>
        <v>0</v>
      </c>
      <c r="C6" s="10">
        <f>'Irtás, föld- és sziklamunka'!I48</f>
        <v>0</v>
      </c>
    </row>
    <row r="7" spans="1:3" ht="15.75">
      <c r="A7" s="10" t="s">
        <v>170</v>
      </c>
      <c r="B7" s="10">
        <f>'Közműcsatorna-építés'!H64</f>
        <v>0</v>
      </c>
      <c r="C7" s="10">
        <f>'Közműcsatorna-építés'!I64</f>
        <v>0</v>
      </c>
    </row>
    <row r="8" spans="1:3" ht="31.5">
      <c r="A8" s="10" t="s">
        <v>175</v>
      </c>
      <c r="B8" s="10">
        <f>'Útburkolatalap és makadámburkol'!H6</f>
        <v>0</v>
      </c>
      <c r="C8" s="10">
        <f>'Útburkolatalap és makadámburkol'!I6</f>
        <v>0</v>
      </c>
    </row>
    <row r="9" spans="1:3" ht="15.75">
      <c r="A9" s="10" t="s">
        <v>190</v>
      </c>
      <c r="B9" s="10">
        <f>'Kőburkolat készítése'!H16</f>
        <v>0</v>
      </c>
      <c r="C9" s="10">
        <f>'Kőburkolat készítése'!I16</f>
        <v>0</v>
      </c>
    </row>
    <row r="10" spans="1:3" ht="31.5">
      <c r="A10" s="10" t="s">
        <v>195</v>
      </c>
      <c r="B10" s="10">
        <f>'Bitumenes alap és makadámburkol'!H6</f>
        <v>0</v>
      </c>
      <c r="C10" s="10">
        <f>'Bitumenes alap és makadámburkol'!I6</f>
        <v>0</v>
      </c>
    </row>
    <row r="11" spans="1:3" ht="15.75">
      <c r="A11" s="10" t="s">
        <v>198</v>
      </c>
      <c r="B11" s="10">
        <f>'Betonpálya-burkolat készítése'!H4</f>
        <v>0</v>
      </c>
      <c r="C11" s="10">
        <f>'Betonpálya-burkolat készítése'!I4</f>
        <v>0</v>
      </c>
    </row>
    <row r="12" spans="1:3" s="11" customFormat="1" ht="15.75">
      <c r="A12" s="11" t="s">
        <v>199</v>
      </c>
      <c r="B12" s="11">
        <f>ROUND(SUM(B2:B11),0)</f>
        <v>0</v>
      </c>
      <c r="C12" s="11">
        <f>ROUND(SUM(C2:C11),0)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.75">
      <c r="A2" s="7">
        <v>1</v>
      </c>
      <c r="B2" s="1" t="s">
        <v>12</v>
      </c>
      <c r="C2" s="1" t="s">
        <v>14</v>
      </c>
      <c r="D2" s="5">
        <v>36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16</v>
      </c>
      <c r="D4" s="5">
        <v>12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18</v>
      </c>
      <c r="D6" s="5">
        <v>12</v>
      </c>
      <c r="E6" s="1" t="s">
        <v>13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19</v>
      </c>
      <c r="C8" s="1" t="s">
        <v>21</v>
      </c>
      <c r="D8" s="5">
        <v>4</v>
      </c>
      <c r="E8" s="1" t="s">
        <v>20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51">
      <c r="A10" s="7">
        <v>5</v>
      </c>
      <c r="B10" s="1" t="s">
        <v>22</v>
      </c>
      <c r="C10" s="1" t="s">
        <v>23</v>
      </c>
      <c r="D10" s="5">
        <v>4</v>
      </c>
      <c r="E10" s="1" t="s">
        <v>20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51">
      <c r="A12" s="7">
        <v>6</v>
      </c>
      <c r="B12" s="1" t="s">
        <v>24</v>
      </c>
      <c r="C12" s="1" t="s">
        <v>25</v>
      </c>
      <c r="D12" s="5">
        <v>4</v>
      </c>
      <c r="E12" s="1" t="s">
        <v>20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26</v>
      </c>
      <c r="C14" s="1" t="s">
        <v>27</v>
      </c>
      <c r="D14" s="5">
        <v>4</v>
      </c>
      <c r="E14" s="1" t="s">
        <v>20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51">
      <c r="A16" s="7">
        <v>8</v>
      </c>
      <c r="B16" s="1" t="s">
        <v>28</v>
      </c>
      <c r="C16" s="1" t="s">
        <v>29</v>
      </c>
      <c r="D16" s="5">
        <v>1</v>
      </c>
      <c r="E16" s="1" t="s">
        <v>20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30</v>
      </c>
      <c r="C18" s="1" t="s">
        <v>31</v>
      </c>
      <c r="D18" s="5">
        <v>1</v>
      </c>
      <c r="E18" s="1" t="s">
        <v>20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89.25">
      <c r="A20" s="7">
        <v>10</v>
      </c>
      <c r="B20" s="1" t="s">
        <v>32</v>
      </c>
      <c r="C20" s="1" t="s">
        <v>34</v>
      </c>
      <c r="D20" s="5">
        <v>80</v>
      </c>
      <c r="E20" s="1" t="s">
        <v>33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ht="89.25">
      <c r="A22" s="7">
        <v>11</v>
      </c>
      <c r="B22" s="1" t="s">
        <v>35</v>
      </c>
      <c r="C22" s="1" t="s">
        <v>36</v>
      </c>
      <c r="D22" s="5">
        <v>1</v>
      </c>
      <c r="E22" s="1" t="s">
        <v>20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4" spans="1:9" ht="89.25">
      <c r="A24" s="7">
        <v>12</v>
      </c>
      <c r="B24" s="1" t="s">
        <v>37</v>
      </c>
      <c r="C24" s="1" t="s">
        <v>38</v>
      </c>
      <c r="D24" s="5">
        <v>1</v>
      </c>
      <c r="E24" s="1" t="s">
        <v>20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s="8" customFormat="1" ht="12.75">
      <c r="A26" s="6"/>
      <c r="B26" s="2"/>
      <c r="C26" s="2" t="s">
        <v>39</v>
      </c>
      <c r="D26" s="4"/>
      <c r="E26" s="2"/>
      <c r="F26" s="4"/>
      <c r="G26" s="4"/>
      <c r="H26" s="4">
        <f>ROUND(SUM(H2:H25),0)</f>
        <v>0</v>
      </c>
      <c r="I26" s="4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41</v>
      </c>
      <c r="C2" s="1" t="s">
        <v>42</v>
      </c>
      <c r="D2" s="5">
        <v>3853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43</v>
      </c>
      <c r="C4" s="1" t="s">
        <v>44</v>
      </c>
      <c r="D4" s="5">
        <v>668</v>
      </c>
      <c r="E4" s="1" t="s">
        <v>13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46</v>
      </c>
      <c r="C2" s="1" t="s">
        <v>47</v>
      </c>
      <c r="D2" s="5">
        <v>8</v>
      </c>
      <c r="E2" s="1" t="s">
        <v>33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48</v>
      </c>
      <c r="C4" s="1" t="s">
        <v>49</v>
      </c>
      <c r="D4" s="5">
        <v>8</v>
      </c>
      <c r="E4" s="1" t="s">
        <v>20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50</v>
      </c>
      <c r="C6" s="1" t="s">
        <v>52</v>
      </c>
      <c r="D6" s="5">
        <v>120</v>
      </c>
      <c r="E6" s="1" t="s">
        <v>51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53</v>
      </c>
      <c r="C8" s="1" t="s">
        <v>54</v>
      </c>
      <c r="D8" s="5">
        <v>80</v>
      </c>
      <c r="E8" s="1" t="s">
        <v>51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39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Víztelenítés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56</v>
      </c>
      <c r="C2" s="1" t="s">
        <v>57</v>
      </c>
      <c r="D2" s="5">
        <v>300</v>
      </c>
      <c r="E2" s="1" t="s">
        <v>20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39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Költségtérítések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59</v>
      </c>
      <c r="C2" s="1" t="s">
        <v>61</v>
      </c>
      <c r="D2" s="5">
        <v>33</v>
      </c>
      <c r="E2" s="1" t="s">
        <v>60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62</v>
      </c>
      <c r="C4" s="1" t="s">
        <v>63</v>
      </c>
      <c r="D4" s="5">
        <v>77</v>
      </c>
      <c r="E4" s="1" t="s">
        <v>60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64</v>
      </c>
      <c r="C6" s="1" t="s">
        <v>65</v>
      </c>
      <c r="D6" s="5">
        <v>222</v>
      </c>
      <c r="E6" s="1" t="s">
        <v>60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63.75">
      <c r="A8" s="7">
        <v>4</v>
      </c>
      <c r="B8" s="1" t="s">
        <v>66</v>
      </c>
      <c r="C8" s="1" t="s">
        <v>67</v>
      </c>
      <c r="D8" s="5">
        <v>1841</v>
      </c>
      <c r="E8" s="1" t="s">
        <v>60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89.25">
      <c r="A10" s="7">
        <v>5</v>
      </c>
      <c r="B10" s="1" t="s">
        <v>68</v>
      </c>
      <c r="C10" s="1" t="s">
        <v>69</v>
      </c>
      <c r="D10" s="5">
        <v>272</v>
      </c>
      <c r="E10" s="1" t="s">
        <v>60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89.25">
      <c r="A12" s="7">
        <v>6</v>
      </c>
      <c r="B12" s="1" t="s">
        <v>70</v>
      </c>
      <c r="C12" s="1" t="s">
        <v>71</v>
      </c>
      <c r="D12" s="5">
        <v>201</v>
      </c>
      <c r="E12" s="1" t="s">
        <v>60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76.5">
      <c r="A14" s="7">
        <v>7</v>
      </c>
      <c r="B14" s="1" t="s">
        <v>72</v>
      </c>
      <c r="C14" s="1" t="s">
        <v>73</v>
      </c>
      <c r="D14" s="5">
        <v>584</v>
      </c>
      <c r="E14" s="1" t="s">
        <v>60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76.5">
      <c r="A16" s="7">
        <v>8</v>
      </c>
      <c r="B16" s="1" t="s">
        <v>74</v>
      </c>
      <c r="C16" s="1" t="s">
        <v>75</v>
      </c>
      <c r="D16" s="5">
        <v>970</v>
      </c>
      <c r="E16" s="1" t="s">
        <v>60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76</v>
      </c>
      <c r="C18" s="1" t="s">
        <v>77</v>
      </c>
      <c r="D18" s="5">
        <v>623</v>
      </c>
      <c r="E18" s="1" t="s">
        <v>60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51">
      <c r="A20" s="7">
        <v>10</v>
      </c>
      <c r="B20" s="1" t="s">
        <v>78</v>
      </c>
      <c r="C20" s="1" t="s">
        <v>79</v>
      </c>
      <c r="D20" s="5">
        <v>132</v>
      </c>
      <c r="E20" s="1" t="s">
        <v>60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ht="63.75">
      <c r="A22" s="7">
        <v>11</v>
      </c>
      <c r="B22" s="1" t="s">
        <v>80</v>
      </c>
      <c r="C22" s="1" t="s">
        <v>81</v>
      </c>
      <c r="D22" s="5">
        <v>244</v>
      </c>
      <c r="E22" s="1" t="s">
        <v>60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4" spans="1:9" ht="38.25">
      <c r="A24" s="7">
        <v>12</v>
      </c>
      <c r="B24" s="1" t="s">
        <v>82</v>
      </c>
      <c r="C24" s="1" t="s">
        <v>83</v>
      </c>
      <c r="D24" s="5">
        <v>584</v>
      </c>
      <c r="E24" s="1" t="s">
        <v>60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ht="38.25">
      <c r="A26" s="7">
        <v>13</v>
      </c>
      <c r="B26" s="1" t="s">
        <v>84</v>
      </c>
      <c r="C26" s="1" t="s">
        <v>85</v>
      </c>
      <c r="D26" s="5">
        <v>970</v>
      </c>
      <c r="E26" s="1" t="s">
        <v>60</v>
      </c>
      <c r="F26" s="5">
        <v>0</v>
      </c>
      <c r="G26" s="5">
        <v>0</v>
      </c>
      <c r="H26" s="5">
        <f>ROUND(D26*F26,0)</f>
        <v>0</v>
      </c>
      <c r="I26" s="5">
        <f>ROUND(D26*G26,0)</f>
        <v>0</v>
      </c>
    </row>
    <row r="28" spans="1:9" ht="38.25">
      <c r="A28" s="7">
        <v>14</v>
      </c>
      <c r="B28" s="1" t="s">
        <v>86</v>
      </c>
      <c r="C28" s="1" t="s">
        <v>87</v>
      </c>
      <c r="D28" s="5">
        <v>624</v>
      </c>
      <c r="E28" s="1" t="s">
        <v>60</v>
      </c>
      <c r="F28" s="5">
        <v>0</v>
      </c>
      <c r="G28" s="5">
        <v>0</v>
      </c>
      <c r="H28" s="5">
        <f>ROUND(D28*F28,0)</f>
        <v>0</v>
      </c>
      <c r="I28" s="5">
        <f>ROUND(D28*G28,0)</f>
        <v>0</v>
      </c>
    </row>
    <row r="30" spans="1:9" ht="38.25">
      <c r="A30" s="7">
        <v>15</v>
      </c>
      <c r="B30" s="1" t="s">
        <v>88</v>
      </c>
      <c r="C30" s="1" t="s">
        <v>89</v>
      </c>
      <c r="D30" s="5">
        <v>623</v>
      </c>
      <c r="E30" s="1" t="s">
        <v>60</v>
      </c>
      <c r="F30" s="5">
        <v>0</v>
      </c>
      <c r="G30" s="5">
        <v>0</v>
      </c>
      <c r="H30" s="5">
        <f>ROUND(D30*F30,0)</f>
        <v>0</v>
      </c>
      <c r="I30" s="5">
        <f>ROUND(D30*G30,0)</f>
        <v>0</v>
      </c>
    </row>
    <row r="32" spans="1:9" ht="38.25">
      <c r="A32" s="7">
        <v>16</v>
      </c>
      <c r="B32" s="1" t="s">
        <v>90</v>
      </c>
      <c r="C32" s="1" t="s">
        <v>91</v>
      </c>
      <c r="D32" s="5">
        <v>208</v>
      </c>
      <c r="E32" s="1" t="s">
        <v>60</v>
      </c>
      <c r="F32" s="5">
        <v>0</v>
      </c>
      <c r="G32" s="5">
        <v>0</v>
      </c>
      <c r="H32" s="5">
        <f>ROUND(D32*F32,0)</f>
        <v>0</v>
      </c>
      <c r="I32" s="5">
        <f>ROUND(D32*G32,0)</f>
        <v>0</v>
      </c>
    </row>
    <row r="34" spans="1:9" ht="25.5">
      <c r="A34" s="7">
        <v>17</v>
      </c>
      <c r="B34" s="1" t="s">
        <v>92</v>
      </c>
      <c r="C34" s="1" t="s">
        <v>94</v>
      </c>
      <c r="D34" s="5">
        <v>188</v>
      </c>
      <c r="E34" s="1" t="s">
        <v>93</v>
      </c>
      <c r="F34" s="5">
        <v>0</v>
      </c>
      <c r="G34" s="5">
        <v>0</v>
      </c>
      <c r="H34" s="5">
        <f>ROUND(D34*F34,0)</f>
        <v>0</v>
      </c>
      <c r="I34" s="5">
        <f>ROUND(D34*G34,0)</f>
        <v>0</v>
      </c>
    </row>
    <row r="36" spans="1:9" ht="38.25">
      <c r="A36" s="7">
        <v>18</v>
      </c>
      <c r="B36" s="1" t="s">
        <v>95</v>
      </c>
      <c r="C36" s="1" t="s">
        <v>96</v>
      </c>
      <c r="D36" s="5">
        <v>40</v>
      </c>
      <c r="E36" s="1" t="s">
        <v>20</v>
      </c>
      <c r="F36" s="5">
        <v>0</v>
      </c>
      <c r="G36" s="5">
        <v>0</v>
      </c>
      <c r="H36" s="5">
        <f>ROUND(D36*F36,0)</f>
        <v>0</v>
      </c>
      <c r="I36" s="5">
        <f>ROUND(D36*G36,0)</f>
        <v>0</v>
      </c>
    </row>
    <row r="38" spans="1:9" ht="51">
      <c r="A38" s="7">
        <v>19</v>
      </c>
      <c r="B38" s="1" t="s">
        <v>97</v>
      </c>
      <c r="C38" s="1" t="s">
        <v>98</v>
      </c>
      <c r="D38" s="5">
        <v>40</v>
      </c>
      <c r="E38" s="1" t="s">
        <v>60</v>
      </c>
      <c r="F38" s="5">
        <v>0</v>
      </c>
      <c r="G38" s="5">
        <v>0</v>
      </c>
      <c r="H38" s="5">
        <f>ROUND(D38*F38,0)</f>
        <v>0</v>
      </c>
      <c r="I38" s="5">
        <f>ROUND(D38*G38,0)</f>
        <v>0</v>
      </c>
    </row>
    <row r="40" spans="1:9" ht="63.75">
      <c r="A40" s="7">
        <v>20</v>
      </c>
      <c r="B40" s="1" t="s">
        <v>99</v>
      </c>
      <c r="C40" s="1" t="s">
        <v>100</v>
      </c>
      <c r="D40" s="5">
        <v>2700</v>
      </c>
      <c r="E40" s="1" t="s">
        <v>13</v>
      </c>
      <c r="F40" s="5">
        <v>0</v>
      </c>
      <c r="G40" s="5">
        <v>0</v>
      </c>
      <c r="H40" s="5">
        <f>ROUND(D40*F40,0)</f>
        <v>0</v>
      </c>
      <c r="I40" s="5">
        <f>ROUND(D40*G40,0)</f>
        <v>0</v>
      </c>
    </row>
    <row r="42" spans="1:9" ht="63.75">
      <c r="A42" s="7">
        <v>21</v>
      </c>
      <c r="B42" s="1" t="s">
        <v>101</v>
      </c>
      <c r="C42" s="1" t="s">
        <v>102</v>
      </c>
      <c r="D42" s="5">
        <v>230</v>
      </c>
      <c r="E42" s="1" t="s">
        <v>13</v>
      </c>
      <c r="F42" s="5">
        <v>0</v>
      </c>
      <c r="G42" s="5">
        <v>0</v>
      </c>
      <c r="H42" s="5">
        <f>ROUND(D42*F42,0)</f>
        <v>0</v>
      </c>
      <c r="I42" s="5">
        <f>ROUND(D42*G42,0)</f>
        <v>0</v>
      </c>
    </row>
    <row r="44" spans="1:9" ht="51">
      <c r="A44" s="7">
        <v>22</v>
      </c>
      <c r="B44" s="1" t="s">
        <v>103</v>
      </c>
      <c r="C44" s="1" t="s">
        <v>104</v>
      </c>
      <c r="D44" s="5">
        <v>210</v>
      </c>
      <c r="E44" s="1" t="s">
        <v>93</v>
      </c>
      <c r="F44" s="5">
        <v>0</v>
      </c>
      <c r="G44" s="5">
        <v>0</v>
      </c>
      <c r="H44" s="5">
        <f>ROUND(D44*F44,0)</f>
        <v>0</v>
      </c>
      <c r="I44" s="5">
        <f>ROUND(D44*G44,0)</f>
        <v>0</v>
      </c>
    </row>
    <row r="46" spans="1:9" ht="51">
      <c r="A46" s="7">
        <v>23</v>
      </c>
      <c r="B46" s="1" t="s">
        <v>105</v>
      </c>
      <c r="C46" s="1" t="s">
        <v>106</v>
      </c>
      <c r="D46" s="5">
        <v>313</v>
      </c>
      <c r="E46" s="1" t="s">
        <v>93</v>
      </c>
      <c r="F46" s="5">
        <v>0</v>
      </c>
      <c r="G46" s="5">
        <v>0</v>
      </c>
      <c r="H46" s="5">
        <f>ROUND(D46*F46,0)</f>
        <v>0</v>
      </c>
      <c r="I46" s="5">
        <f>ROUND(D46*G46,0)</f>
        <v>0</v>
      </c>
    </row>
    <row r="48" spans="1:9" s="8" customFormat="1" ht="12.75">
      <c r="A48" s="6"/>
      <c r="B48" s="2"/>
      <c r="C48" s="2" t="s">
        <v>39</v>
      </c>
      <c r="D48" s="4"/>
      <c r="E48" s="2"/>
      <c r="F48" s="4"/>
      <c r="G48" s="4"/>
      <c r="H48" s="4">
        <f>ROUND(SUM(H2:H47),0)</f>
        <v>0</v>
      </c>
      <c r="I48" s="4">
        <f>ROUND(SUM(I2:I47),0)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108</v>
      </c>
      <c r="C2" s="1" t="s">
        <v>109</v>
      </c>
      <c r="D2" s="5">
        <v>76</v>
      </c>
      <c r="E2" s="1" t="s">
        <v>33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110</v>
      </c>
      <c r="C4" s="1" t="s">
        <v>111</v>
      </c>
      <c r="D4" s="5">
        <v>502</v>
      </c>
      <c r="E4" s="1" t="s">
        <v>33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112</v>
      </c>
      <c r="C6" s="1" t="s">
        <v>113</v>
      </c>
      <c r="D6" s="5">
        <v>309</v>
      </c>
      <c r="E6" s="1" t="s">
        <v>33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114</v>
      </c>
      <c r="C8" s="1" t="s">
        <v>115</v>
      </c>
      <c r="D8" s="5">
        <v>423</v>
      </c>
      <c r="E8" s="1" t="s">
        <v>33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89.25">
      <c r="A10" s="7">
        <v>5</v>
      </c>
      <c r="B10" s="1" t="s">
        <v>116</v>
      </c>
      <c r="C10" s="1" t="s">
        <v>117</v>
      </c>
      <c r="D10" s="5">
        <v>23</v>
      </c>
      <c r="E10" s="1" t="s">
        <v>20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89.25">
      <c r="A12" s="7">
        <v>6</v>
      </c>
      <c r="B12" s="1" t="s">
        <v>118</v>
      </c>
      <c r="C12" s="1" t="s">
        <v>119</v>
      </c>
      <c r="D12" s="5">
        <v>16</v>
      </c>
      <c r="E12" s="1" t="s">
        <v>20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89.25">
      <c r="A14" s="7">
        <v>7</v>
      </c>
      <c r="B14" s="1" t="s">
        <v>120</v>
      </c>
      <c r="C14" s="1" t="s">
        <v>121</v>
      </c>
      <c r="D14" s="5">
        <v>5</v>
      </c>
      <c r="E14" s="1" t="s">
        <v>20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76.5">
      <c r="A16" s="7">
        <v>8</v>
      </c>
      <c r="B16" s="1" t="s">
        <v>122</v>
      </c>
      <c r="C16" s="1" t="s">
        <v>123</v>
      </c>
      <c r="D16" s="5">
        <v>7</v>
      </c>
      <c r="E16" s="1" t="s">
        <v>20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76.5">
      <c r="A18" s="7">
        <v>9</v>
      </c>
      <c r="B18" s="1" t="s">
        <v>124</v>
      </c>
      <c r="C18" s="1" t="s">
        <v>125</v>
      </c>
      <c r="D18" s="5">
        <v>1</v>
      </c>
      <c r="E18" s="1" t="s">
        <v>20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89.25">
      <c r="A20" s="7">
        <v>10</v>
      </c>
      <c r="B20" s="1" t="s">
        <v>126</v>
      </c>
      <c r="C20" s="1" t="s">
        <v>127</v>
      </c>
      <c r="D20" s="5">
        <v>12</v>
      </c>
      <c r="E20" s="1" t="s">
        <v>20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ht="89.25">
      <c r="A22" s="7">
        <v>11</v>
      </c>
      <c r="B22" s="1" t="s">
        <v>128</v>
      </c>
      <c r="C22" s="1" t="s">
        <v>129</v>
      </c>
      <c r="D22" s="5">
        <v>1</v>
      </c>
      <c r="E22" s="1" t="s">
        <v>20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4" spans="1:9" ht="89.25">
      <c r="A24" s="7">
        <v>12</v>
      </c>
      <c r="B24" s="1" t="s">
        <v>130</v>
      </c>
      <c r="C24" s="1" t="s">
        <v>131</v>
      </c>
      <c r="D24" s="5">
        <v>14</v>
      </c>
      <c r="E24" s="1" t="s">
        <v>20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ht="76.5">
      <c r="A26" s="7">
        <v>13</v>
      </c>
      <c r="B26" s="1" t="s">
        <v>132</v>
      </c>
      <c r="C26" s="1" t="s">
        <v>133</v>
      </c>
      <c r="D26" s="5">
        <v>23</v>
      </c>
      <c r="E26" s="1" t="s">
        <v>20</v>
      </c>
      <c r="F26" s="5">
        <v>0</v>
      </c>
      <c r="G26" s="5">
        <v>0</v>
      </c>
      <c r="H26" s="5">
        <f>ROUND(D26*F26,0)</f>
        <v>0</v>
      </c>
      <c r="I26" s="5">
        <f>ROUND(D26*G26,0)</f>
        <v>0</v>
      </c>
    </row>
    <row r="28" spans="1:9" ht="76.5">
      <c r="A28" s="7">
        <v>14</v>
      </c>
      <c r="B28" s="1" t="s">
        <v>134</v>
      </c>
      <c r="C28" s="1" t="s">
        <v>135</v>
      </c>
      <c r="D28" s="5">
        <v>21</v>
      </c>
      <c r="E28" s="1" t="s">
        <v>20</v>
      </c>
      <c r="F28" s="5">
        <v>0</v>
      </c>
      <c r="G28" s="5">
        <v>0</v>
      </c>
      <c r="H28" s="5">
        <f>ROUND(D28*F28,0)</f>
        <v>0</v>
      </c>
      <c r="I28" s="5">
        <f>ROUND(D28*G28,0)</f>
        <v>0</v>
      </c>
    </row>
    <row r="30" spans="1:9" ht="63.75">
      <c r="A30" s="7">
        <v>15</v>
      </c>
      <c r="B30" s="1" t="s">
        <v>136</v>
      </c>
      <c r="C30" s="1" t="s">
        <v>137</v>
      </c>
      <c r="D30" s="5">
        <v>5</v>
      </c>
      <c r="E30" s="1" t="s">
        <v>20</v>
      </c>
      <c r="F30" s="5">
        <v>0</v>
      </c>
      <c r="G30" s="5">
        <v>0</v>
      </c>
      <c r="H30" s="5">
        <f>ROUND(D30*F30,0)</f>
        <v>0</v>
      </c>
      <c r="I30" s="5">
        <f>ROUND(D30*G30,0)</f>
        <v>0</v>
      </c>
    </row>
    <row r="32" spans="1:9" ht="76.5">
      <c r="A32" s="7">
        <v>16</v>
      </c>
      <c r="B32" s="1" t="s">
        <v>138</v>
      </c>
      <c r="C32" s="1" t="s">
        <v>139</v>
      </c>
      <c r="D32" s="5">
        <v>15</v>
      </c>
      <c r="E32" s="1" t="s">
        <v>20</v>
      </c>
      <c r="F32" s="5">
        <v>0</v>
      </c>
      <c r="G32" s="5">
        <v>0</v>
      </c>
      <c r="H32" s="5">
        <f>ROUND(D32*F32,0)</f>
        <v>0</v>
      </c>
      <c r="I32" s="5">
        <f>ROUND(D32*G32,0)</f>
        <v>0</v>
      </c>
    </row>
    <row r="34" spans="1:9" ht="38.25">
      <c r="A34" s="7">
        <v>17</v>
      </c>
      <c r="B34" s="1" t="s">
        <v>140</v>
      </c>
      <c r="C34" s="1" t="s">
        <v>141</v>
      </c>
      <c r="D34" s="5">
        <v>12</v>
      </c>
      <c r="E34" s="1" t="s">
        <v>20</v>
      </c>
      <c r="F34" s="5">
        <v>0</v>
      </c>
      <c r="G34" s="5">
        <v>0</v>
      </c>
      <c r="H34" s="5">
        <f>ROUND(D34*F34,0)</f>
        <v>0</v>
      </c>
      <c r="I34" s="5">
        <f>ROUND(D34*G34,0)</f>
        <v>0</v>
      </c>
    </row>
    <row r="36" spans="1:9" ht="89.25">
      <c r="A36" s="7">
        <v>18</v>
      </c>
      <c r="B36" s="1" t="s">
        <v>142</v>
      </c>
      <c r="C36" s="1" t="s">
        <v>143</v>
      </c>
      <c r="D36" s="5">
        <v>3</v>
      </c>
      <c r="E36" s="1" t="s">
        <v>20</v>
      </c>
      <c r="F36" s="5">
        <v>0</v>
      </c>
      <c r="G36" s="5">
        <v>0</v>
      </c>
      <c r="H36" s="5">
        <f>ROUND(D36*F36,0)</f>
        <v>0</v>
      </c>
      <c r="I36" s="5">
        <f>ROUND(D36*G36,0)</f>
        <v>0</v>
      </c>
    </row>
    <row r="38" spans="1:9" ht="76.5">
      <c r="A38" s="7">
        <v>19</v>
      </c>
      <c r="B38" s="1" t="s">
        <v>144</v>
      </c>
      <c r="C38" s="1" t="s">
        <v>145</v>
      </c>
      <c r="D38" s="5">
        <v>0.42</v>
      </c>
      <c r="E38" s="1" t="s">
        <v>60</v>
      </c>
      <c r="F38" s="5">
        <v>0</v>
      </c>
      <c r="G38" s="5">
        <v>0</v>
      </c>
      <c r="H38" s="5">
        <f>ROUND(D38*F38,0)</f>
        <v>0</v>
      </c>
      <c r="I38" s="5">
        <f>ROUND(D38*G38,0)</f>
        <v>0</v>
      </c>
    </row>
    <row r="40" spans="1:9" ht="76.5">
      <c r="A40" s="7">
        <v>20</v>
      </c>
      <c r="B40" s="1" t="s">
        <v>146</v>
      </c>
      <c r="C40" s="1" t="s">
        <v>147</v>
      </c>
      <c r="D40" s="5">
        <v>4.6</v>
      </c>
      <c r="E40" s="1" t="s">
        <v>60</v>
      </c>
      <c r="F40" s="5">
        <v>0</v>
      </c>
      <c r="G40" s="5">
        <v>0</v>
      </c>
      <c r="H40" s="5">
        <f>ROUND(D40*F40,0)</f>
        <v>0</v>
      </c>
      <c r="I40" s="5">
        <f>ROUND(D40*G40,0)</f>
        <v>0</v>
      </c>
    </row>
    <row r="42" spans="1:9" ht="38.25">
      <c r="A42" s="7">
        <v>21</v>
      </c>
      <c r="B42" s="1" t="s">
        <v>148</v>
      </c>
      <c r="C42" s="1" t="s">
        <v>149</v>
      </c>
      <c r="D42" s="5">
        <v>46.8</v>
      </c>
      <c r="E42" s="1" t="s">
        <v>13</v>
      </c>
      <c r="F42" s="5">
        <v>0</v>
      </c>
      <c r="G42" s="5">
        <v>0</v>
      </c>
      <c r="H42" s="5">
        <f>ROUND(D42*F42,0)</f>
        <v>0</v>
      </c>
      <c r="I42" s="5">
        <f>ROUND(D42*G42,0)</f>
        <v>0</v>
      </c>
    </row>
    <row r="44" spans="1:9" ht="38.25">
      <c r="A44" s="7">
        <v>22</v>
      </c>
      <c r="B44" s="1" t="s">
        <v>150</v>
      </c>
      <c r="C44" s="1" t="s">
        <v>151</v>
      </c>
      <c r="D44" s="5">
        <v>85</v>
      </c>
      <c r="E44" s="1" t="s">
        <v>33</v>
      </c>
      <c r="F44" s="5">
        <v>0</v>
      </c>
      <c r="G44" s="5">
        <v>0</v>
      </c>
      <c r="H44" s="5">
        <f>ROUND(D44*F44,0)</f>
        <v>0</v>
      </c>
      <c r="I44" s="5">
        <f>ROUND(D44*G44,0)</f>
        <v>0</v>
      </c>
    </row>
    <row r="46" spans="1:9" ht="76.5">
      <c r="A46" s="7">
        <v>23</v>
      </c>
      <c r="B46" s="1" t="s">
        <v>152</v>
      </c>
      <c r="C46" s="1" t="s">
        <v>153</v>
      </c>
      <c r="D46" s="5">
        <v>3</v>
      </c>
      <c r="E46" s="1" t="s">
        <v>20</v>
      </c>
      <c r="F46" s="5">
        <v>0</v>
      </c>
      <c r="G46" s="5">
        <v>0</v>
      </c>
      <c r="H46" s="5">
        <f>ROUND(D46*F46,0)</f>
        <v>0</v>
      </c>
      <c r="I46" s="5">
        <f>ROUND(D46*G46,0)</f>
        <v>0</v>
      </c>
    </row>
    <row r="48" spans="1:9" ht="76.5">
      <c r="A48" s="7">
        <v>24</v>
      </c>
      <c r="B48" s="1" t="s">
        <v>154</v>
      </c>
      <c r="C48" s="1" t="s">
        <v>155</v>
      </c>
      <c r="D48" s="5">
        <v>12</v>
      </c>
      <c r="E48" s="1" t="s">
        <v>20</v>
      </c>
      <c r="F48" s="5">
        <v>0</v>
      </c>
      <c r="G48" s="5">
        <v>0</v>
      </c>
      <c r="H48" s="5">
        <f>ROUND(D48*F48,0)</f>
        <v>0</v>
      </c>
      <c r="I48" s="5">
        <f>ROUND(D48*G48,0)</f>
        <v>0</v>
      </c>
    </row>
    <row r="50" spans="1:9" ht="63.75">
      <c r="A50" s="7">
        <v>25</v>
      </c>
      <c r="B50" s="1" t="s">
        <v>156</v>
      </c>
      <c r="C50" s="1" t="s">
        <v>157</v>
      </c>
      <c r="D50" s="5">
        <v>41</v>
      </c>
      <c r="E50" s="1" t="s">
        <v>20</v>
      </c>
      <c r="F50" s="5">
        <v>0</v>
      </c>
      <c r="G50" s="5">
        <v>0</v>
      </c>
      <c r="H50" s="5">
        <f>ROUND(D50*F50,0)</f>
        <v>0</v>
      </c>
      <c r="I50" s="5">
        <f>ROUND(D50*G50,0)</f>
        <v>0</v>
      </c>
    </row>
    <row r="52" spans="1:9" ht="89.25">
      <c r="A52" s="7">
        <v>26</v>
      </c>
      <c r="B52" s="1" t="s">
        <v>158</v>
      </c>
      <c r="C52" s="1" t="s">
        <v>159</v>
      </c>
      <c r="D52" s="5">
        <v>3</v>
      </c>
      <c r="E52" s="1" t="s">
        <v>20</v>
      </c>
      <c r="F52" s="5">
        <v>0</v>
      </c>
      <c r="G52" s="5">
        <v>0</v>
      </c>
      <c r="H52" s="5">
        <f>ROUND(D52*F52,0)</f>
        <v>0</v>
      </c>
      <c r="I52" s="5">
        <f>ROUND(D52*G52,0)</f>
        <v>0</v>
      </c>
    </row>
    <row r="54" spans="1:9" ht="51">
      <c r="A54" s="7">
        <v>27</v>
      </c>
      <c r="B54" s="1" t="s">
        <v>160</v>
      </c>
      <c r="C54" s="1" t="s">
        <v>161</v>
      </c>
      <c r="D54" s="5">
        <v>45</v>
      </c>
      <c r="E54" s="1" t="s">
        <v>20</v>
      </c>
      <c r="F54" s="5">
        <v>0</v>
      </c>
      <c r="G54" s="5">
        <v>0</v>
      </c>
      <c r="H54" s="5">
        <f>ROUND(D54*F54,0)</f>
        <v>0</v>
      </c>
      <c r="I54" s="5">
        <f>ROUND(D54*G54,0)</f>
        <v>0</v>
      </c>
    </row>
    <row r="56" spans="1:9" ht="51">
      <c r="A56" s="7">
        <v>28</v>
      </c>
      <c r="B56" s="1" t="s">
        <v>162</v>
      </c>
      <c r="C56" s="1" t="s">
        <v>163</v>
      </c>
      <c r="D56" s="5">
        <v>33</v>
      </c>
      <c r="E56" s="1" t="s">
        <v>20</v>
      </c>
      <c r="F56" s="5">
        <v>0</v>
      </c>
      <c r="G56" s="5">
        <v>0</v>
      </c>
      <c r="H56" s="5">
        <f>ROUND(D56*F56,0)</f>
        <v>0</v>
      </c>
      <c r="I56" s="5">
        <f>ROUND(D56*G56,0)</f>
        <v>0</v>
      </c>
    </row>
    <row r="58" spans="1:9" ht="63.75">
      <c r="A58" s="7">
        <v>29</v>
      </c>
      <c r="B58" s="1" t="s">
        <v>164</v>
      </c>
      <c r="C58" s="1" t="s">
        <v>165</v>
      </c>
      <c r="D58" s="5">
        <v>5</v>
      </c>
      <c r="E58" s="1" t="s">
        <v>20</v>
      </c>
      <c r="F58" s="5">
        <v>0</v>
      </c>
      <c r="G58" s="5">
        <v>0</v>
      </c>
      <c r="H58" s="5">
        <f>ROUND(D58*F58,0)</f>
        <v>0</v>
      </c>
      <c r="I58" s="5">
        <f>ROUND(D58*G58,0)</f>
        <v>0</v>
      </c>
    </row>
    <row r="60" spans="1:9" ht="89.25">
      <c r="A60" s="7">
        <v>30</v>
      </c>
      <c r="B60" s="1" t="s">
        <v>166</v>
      </c>
      <c r="C60" s="1" t="s">
        <v>167</v>
      </c>
      <c r="D60" s="5">
        <v>150</v>
      </c>
      <c r="E60" s="1" t="s">
        <v>33</v>
      </c>
      <c r="F60" s="5">
        <v>0</v>
      </c>
      <c r="G60" s="5">
        <v>0</v>
      </c>
      <c r="H60" s="5">
        <f>ROUND(D60*F60,0)</f>
        <v>0</v>
      </c>
      <c r="I60" s="5">
        <f>ROUND(D60*G60,0)</f>
        <v>0</v>
      </c>
    </row>
    <row r="62" spans="1:9" ht="76.5">
      <c r="A62" s="7">
        <v>31</v>
      </c>
      <c r="B62" s="1" t="s">
        <v>168</v>
      </c>
      <c r="C62" s="1" t="s">
        <v>169</v>
      </c>
      <c r="D62" s="5">
        <v>22</v>
      </c>
      <c r="E62" s="1" t="s">
        <v>33</v>
      </c>
      <c r="F62" s="5">
        <v>0</v>
      </c>
      <c r="G62" s="5">
        <v>0</v>
      </c>
      <c r="H62" s="5">
        <f>ROUND(D62*F62,0)</f>
        <v>0</v>
      </c>
      <c r="I62" s="5">
        <f>ROUND(D62*G62,0)</f>
        <v>0</v>
      </c>
    </row>
    <row r="64" spans="1:9" s="8" customFormat="1" ht="12.75">
      <c r="A64" s="6"/>
      <c r="B64" s="2"/>
      <c r="C64" s="2" t="s">
        <v>39</v>
      </c>
      <c r="D64" s="4"/>
      <c r="E64" s="2"/>
      <c r="F64" s="4"/>
      <c r="G64" s="4"/>
      <c r="H64" s="4">
        <f>ROUND(SUM(H2:H63),0)</f>
        <v>0</v>
      </c>
      <c r="I64" s="4">
        <f>ROUND(SUM(I2:I63),0)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171</v>
      </c>
      <c r="C2" s="1" t="s">
        <v>172</v>
      </c>
      <c r="D2" s="5">
        <v>0.6</v>
      </c>
      <c r="E2" s="1" t="s">
        <v>60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173</v>
      </c>
      <c r="C4" s="1" t="s">
        <v>174</v>
      </c>
      <c r="D4" s="5">
        <v>0.6</v>
      </c>
      <c r="E4" s="1" t="s">
        <v>60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39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Apuka</dc:creator>
  <cp:keywords/>
  <dc:description/>
  <cp:lastModifiedBy>Apuka</cp:lastModifiedBy>
  <dcterms:created xsi:type="dcterms:W3CDTF">2018-04-23T12:43:37Z</dcterms:created>
  <dcterms:modified xsi:type="dcterms:W3CDTF">2018-04-23T12:46:15Z</dcterms:modified>
  <cp:category/>
  <cp:version/>
  <cp:contentType/>
  <cp:contentStatus/>
</cp:coreProperties>
</file>