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953" activeTab="0"/>
  </bookViews>
  <sheets>
    <sheet name="Borító" sheetId="1" r:id="rId1"/>
    <sheet name="Összesítő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<sst xmlns="http://schemas.openxmlformats.org/spreadsheetml/2006/main" count="35" uniqueCount="29">
  <si>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</si>
  <si>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</si>
  <si>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</si>
  <si>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</t>
  </si>
  <si>
    <t>TROMPUS Mérnöki Kft.</t>
  </si>
  <si>
    <t>7400 Kaposvár, Nemzetőr sor 5. IV/12</t>
  </si>
  <si>
    <t>25704897-2-14</t>
  </si>
  <si>
    <t>…................................</t>
  </si>
  <si>
    <t>Tervező</t>
  </si>
  <si>
    <t>Balatonvilágos Község Önkormányzata</t>
  </si>
  <si>
    <t>8171 Balatonvilágos, Csók István stny. 38, 8171</t>
  </si>
  <si>
    <t>Balatonvilágos, Külterületi utak felújítása                                          vízelvezetés felújított - épített szakasz összesítő</t>
  </si>
  <si>
    <t>Útépítés</t>
  </si>
  <si>
    <t>ÁFA</t>
  </si>
  <si>
    <t>A munka ára</t>
  </si>
  <si>
    <t>Kaposvár, 2022. február 23.</t>
  </si>
  <si>
    <t>Babinszky Ágnes</t>
  </si>
  <si>
    <t>KÉ/K-MMK-14-0402</t>
  </si>
  <si>
    <t>Felújított szakasz</t>
  </si>
  <si>
    <t>Épített szakasz</t>
  </si>
  <si>
    <t>Burkolat</t>
  </si>
  <si>
    <t>Vízelevezetés</t>
  </si>
  <si>
    <t>Vízelvezetés, padka</t>
  </si>
  <si>
    <t>0152 Hrsz</t>
  </si>
  <si>
    <t>089-060-053Hrsz</t>
  </si>
  <si>
    <t>082 Hrsz</t>
  </si>
  <si>
    <t xml:space="preserve">Főösszesítő   </t>
  </si>
  <si>
    <t>Tervezői költségbecslés</t>
  </si>
  <si>
    <t>Építettt 060-061-055-053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</si>
</sst>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_-* #,##0.000\ _F_t_-;\-* #,##0.000\ _F_t_-;_-* &quot;- &quot;_F_t_-;_-@_-"/>
    <numFmt numFmtId="168" formatCode="#,##0.000"/>
    <numFmt numFmtId="169" formatCode="0.000"/>
    <numFmt numFmtId="170" formatCode="#,##0.0"/>
    <numFmt numFmtId="171" formatCode="0.0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\ &quot;Ft&quot;_-;\-* #,##0.0\ &quot;Ft&quot;_-;_-* &quot;-&quot;\ &quot;Ft&quot;_-;_-@_-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#,##0.00\ &quot;Ft&quot;"/>
    <numFmt numFmtId="181" formatCode="[$-40E]yyyy\.\ mmmm\ d\.\,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lgerian"/>
      <family val="5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lgerian"/>
      <family val="5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vertical="top"/>
    </xf>
    <xf numFmtId="0" fontId="41" fillId="0" borderId="0" xfId="0" applyFont="1" applyAlignment="1">
      <alignment vertical="top"/>
    </xf>
    <xf numFmtId="0" fontId="0" fillId="0" borderId="10" xfId="0" applyBorder="1" applyAlignment="1">
      <alignment/>
    </xf>
    <xf numFmtId="0" fontId="40" fillId="0" borderId="0" xfId="0" applyFont="1" applyBorder="1" applyAlignment="1">
      <alignment vertical="top"/>
    </xf>
    <xf numFmtId="10" fontId="40" fillId="0" borderId="0" xfId="0" applyNumberFormat="1" applyFont="1" applyBorder="1" applyAlignment="1">
      <alignment vertical="top"/>
    </xf>
    <xf numFmtId="0" fontId="40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1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79" fontId="40" fillId="0" borderId="0" xfId="58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179" fontId="40" fillId="0" borderId="0" xfId="58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vertical="top"/>
    </xf>
    <xf numFmtId="179" fontId="42" fillId="0" borderId="0" xfId="58" applyNumberFormat="1" applyFont="1" applyBorder="1" applyAlignment="1">
      <alignment horizontal="center" vertical="top"/>
    </xf>
    <xf numFmtId="17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41" fillId="0" borderId="0" xfId="0" applyFont="1" applyAlignment="1">
      <alignment vertical="top"/>
    </xf>
    <xf numFmtId="179" fontId="40" fillId="0" borderId="10" xfId="58" applyNumberFormat="1" applyFont="1" applyBorder="1" applyAlignment="1">
      <alignment horizontal="center" vertical="top"/>
    </xf>
    <xf numFmtId="179" fontId="40" fillId="0" borderId="0" xfId="58" applyNumberFormat="1" applyFont="1" applyBorder="1" applyAlignment="1">
      <alignment horizontal="center" vertical="top"/>
    </xf>
    <xf numFmtId="179" fontId="40" fillId="0" borderId="11" xfId="58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29</xdr:row>
      <xdr:rowOff>9525</xdr:rowOff>
    </xdr:from>
    <xdr:to>
      <xdr:col>6</xdr:col>
      <xdr:colOff>523875</xdr:colOff>
      <xdr:row>36</xdr:row>
      <xdr:rowOff>76200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000750"/>
          <a:ext cx="1104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60" zoomScalePageLayoutView="0" workbookViewId="0" topLeftCell="A1">
      <selection activeCell="F19" sqref="F19:G19"/>
    </sheetView>
  </sheetViews>
  <sheetFormatPr defaultColWidth="9.140625" defaultRowHeight="15"/>
  <sheetData>
    <row r="1" spans="1:4" ht="18" customHeight="1">
      <c r="A1" s="20" t="s">
        <v>4</v>
      </c>
      <c r="B1" s="20"/>
      <c r="C1" s="20"/>
      <c r="D1" s="20"/>
    </row>
    <row r="2" spans="1:4" ht="15.75">
      <c r="A2" s="3" t="s">
        <v>5</v>
      </c>
      <c r="B2" s="3"/>
      <c r="C2" s="3"/>
      <c r="D2" s="3"/>
    </row>
    <row r="3" ht="15.75">
      <c r="A3" s="9" t="s">
        <v>6</v>
      </c>
    </row>
    <row r="6" spans="1:5" ht="15">
      <c r="A6" s="24" t="s">
        <v>9</v>
      </c>
      <c r="B6" s="24"/>
      <c r="C6" s="24"/>
      <c r="D6" s="24"/>
      <c r="E6" s="24"/>
    </row>
    <row r="7" spans="1:5" ht="15">
      <c r="A7" s="24" t="s">
        <v>10</v>
      </c>
      <c r="B7" s="24"/>
      <c r="C7" s="24"/>
      <c r="D7" s="24"/>
      <c r="E7" s="24"/>
    </row>
    <row r="11" spans="1:6" ht="15.75">
      <c r="A11" s="1" t="s">
        <v>2</v>
      </c>
      <c r="B11" s="1"/>
      <c r="C11" s="1" t="s">
        <v>1</v>
      </c>
      <c r="D11" s="1"/>
      <c r="E11" s="1"/>
      <c r="F11" s="1"/>
    </row>
    <row r="12" spans="1:7" ht="36" customHeight="1">
      <c r="A12" s="25" t="s">
        <v>11</v>
      </c>
      <c r="B12" s="25"/>
      <c r="C12" s="25"/>
      <c r="D12" s="25"/>
      <c r="E12" s="25"/>
      <c r="F12" s="25"/>
      <c r="G12" s="25"/>
    </row>
    <row r="13" spans="1:6" ht="15.75">
      <c r="A13" s="1" t="s">
        <v>3</v>
      </c>
      <c r="B13" s="1"/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7" ht="15">
      <c r="A16" s="27" t="s">
        <v>27</v>
      </c>
      <c r="B16" s="27"/>
      <c r="C16" s="27"/>
      <c r="D16" s="27"/>
      <c r="E16" s="27"/>
      <c r="F16" s="27"/>
      <c r="G16" s="27"/>
    </row>
    <row r="17" spans="1:7" ht="15" customHeight="1">
      <c r="A17" s="27" t="s">
        <v>26</v>
      </c>
      <c r="B17" s="27"/>
      <c r="C17" s="27"/>
      <c r="D17" s="27"/>
      <c r="E17" s="27"/>
      <c r="F17" s="27"/>
      <c r="G17" s="27"/>
    </row>
    <row r="19" spans="1:7" ht="15.75">
      <c r="A19" s="5" t="s">
        <v>12</v>
      </c>
      <c r="B19" s="5"/>
      <c r="C19" s="14"/>
      <c r="D19" s="14"/>
      <c r="E19" s="14"/>
      <c r="F19" s="22">
        <f>Összesítő!B1</f>
        <v>137836699</v>
      </c>
      <c r="G19" s="22"/>
    </row>
    <row r="20" spans="1:7" ht="15.75">
      <c r="A20" s="2" t="s">
        <v>22</v>
      </c>
      <c r="B20" s="2"/>
      <c r="C20" s="4"/>
      <c r="D20" s="4"/>
      <c r="E20" s="4"/>
      <c r="F20" s="21">
        <f>Összesítő!B10</f>
        <v>12208773</v>
      </c>
      <c r="G20" s="21"/>
    </row>
    <row r="21" spans="1:7" ht="15.75">
      <c r="A21" s="15" t="s">
        <v>0</v>
      </c>
      <c r="F21" s="22">
        <f>SUM(F19:G20)</f>
        <v>150045472</v>
      </c>
      <c r="G21" s="22"/>
    </row>
    <row r="22" spans="1:7" ht="15.75">
      <c r="A22" s="5"/>
      <c r="B22" s="5"/>
      <c r="C22" s="14"/>
      <c r="D22" s="14"/>
      <c r="E22" s="14"/>
      <c r="F22" s="11"/>
      <c r="G22" s="11"/>
    </row>
    <row r="23" spans="1:7" ht="15.75">
      <c r="A23" s="5" t="s">
        <v>13</v>
      </c>
      <c r="B23" s="6">
        <v>0.27</v>
      </c>
      <c r="F23" s="22">
        <f>SUM(F21*0.27)</f>
        <v>40512277.440000005</v>
      </c>
      <c r="G23" s="22"/>
    </row>
    <row r="24" spans="1:7" ht="15.75">
      <c r="A24" s="7" t="s">
        <v>14</v>
      </c>
      <c r="B24" s="7"/>
      <c r="C24" s="8"/>
      <c r="D24" s="8"/>
      <c r="E24" s="8"/>
      <c r="F24" s="23">
        <f>SUM(F20:G23)</f>
        <v>202766522.44</v>
      </c>
      <c r="G24" s="23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 t="s">
        <v>15</v>
      </c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8" ht="15.75">
      <c r="A35" s="1"/>
      <c r="D35" s="1"/>
      <c r="E35" s="10"/>
      <c r="F35" s="10"/>
      <c r="G35" s="10"/>
      <c r="H35" s="10"/>
    </row>
    <row r="36" spans="5:8" ht="15">
      <c r="E36" s="10"/>
      <c r="F36" s="10"/>
      <c r="G36" s="10"/>
      <c r="H36" s="10"/>
    </row>
    <row r="37" spans="5:8" ht="15">
      <c r="E37" s="10"/>
      <c r="F37" s="26" t="s">
        <v>7</v>
      </c>
      <c r="G37" s="26"/>
      <c r="H37" s="10"/>
    </row>
    <row r="38" spans="5:8" ht="15">
      <c r="E38" s="10"/>
      <c r="F38" s="26" t="s">
        <v>16</v>
      </c>
      <c r="G38" s="26"/>
      <c r="H38" s="10"/>
    </row>
    <row r="39" spans="5:8" ht="15">
      <c r="E39" s="10"/>
      <c r="F39" s="26" t="s">
        <v>8</v>
      </c>
      <c r="G39" s="26"/>
      <c r="H39" s="10"/>
    </row>
    <row r="40" spans="5:8" ht="15">
      <c r="E40" s="10"/>
      <c r="F40" s="26" t="s">
        <v>17</v>
      </c>
      <c r="G40" s="26"/>
      <c r="H40" s="10"/>
    </row>
    <row r="41" spans="5:8" ht="15">
      <c r="E41" s="10"/>
      <c r="F41" s="10"/>
      <c r="G41" s="10"/>
      <c r="H41" s="10"/>
    </row>
    <row r="42" spans="5:8" ht="15">
      <c r="E42" s="10"/>
      <c r="F42" s="10"/>
      <c r="G42" s="10"/>
      <c r="H42" s="10"/>
    </row>
  </sheetData>
  <sheetProtection/>
  <mergeCells count="15">
    <mergeCell ref="F40:G40"/>
    <mergeCell ref="A17:G17"/>
    <mergeCell ref="A16:G16"/>
    <mergeCell ref="F37:G37"/>
    <mergeCell ref="F38:G38"/>
    <mergeCell ref="A7:E7"/>
    <mergeCell ref="F39:G39"/>
    <mergeCell ref="A1:D1"/>
    <mergeCell ref="F20:G20"/>
    <mergeCell ref="F23:G23"/>
    <mergeCell ref="F24:G24"/>
    <mergeCell ref="A6:E6"/>
    <mergeCell ref="F19:G19"/>
    <mergeCell ref="F21:G21"/>
    <mergeCell ref="A12:G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="60" zoomScalePageLayoutView="0" workbookViewId="0" topLeftCell="A1">
      <selection activeCell="B17" sqref="B17"/>
    </sheetView>
  </sheetViews>
  <sheetFormatPr defaultColWidth="9.140625" defaultRowHeight="15"/>
  <cols>
    <col min="1" max="1" width="27.140625" style="0" customWidth="1"/>
    <col min="2" max="2" width="19.140625" style="0" customWidth="1"/>
  </cols>
  <sheetData>
    <row r="1" spans="1:2" ht="15.75">
      <c r="A1" s="18" t="s">
        <v>20</v>
      </c>
      <c r="B1" s="16">
        <f>SUM(B3+B5)</f>
        <v>137836699</v>
      </c>
    </row>
    <row r="2" spans="1:2" ht="15">
      <c r="A2" s="18" t="s">
        <v>19</v>
      </c>
      <c r="B2" s="17"/>
    </row>
    <row r="3" spans="1:2" ht="15.75">
      <c r="A3" t="s">
        <v>28</v>
      </c>
      <c r="B3" s="13">
        <v>87239676</v>
      </c>
    </row>
    <row r="4" ht="15.75">
      <c r="B4" s="13"/>
    </row>
    <row r="5" spans="1:2" ht="15.75">
      <c r="A5" s="18" t="s">
        <v>18</v>
      </c>
      <c r="B5" s="13">
        <f>SUM(B6:B8)</f>
        <v>50597023</v>
      </c>
    </row>
    <row r="6" spans="1:2" ht="15.75">
      <c r="A6" t="s">
        <v>24</v>
      </c>
      <c r="B6" s="13">
        <v>27050722</v>
      </c>
    </row>
    <row r="7" spans="1:2" ht="15.75">
      <c r="A7" s="12" t="s">
        <v>25</v>
      </c>
      <c r="B7" s="13">
        <v>9832842</v>
      </c>
    </row>
    <row r="8" spans="1:2" ht="15.75">
      <c r="A8" s="19" t="s">
        <v>23</v>
      </c>
      <c r="B8" s="13">
        <v>13713459</v>
      </c>
    </row>
    <row r="9" spans="1:2" ht="15.75">
      <c r="A9" s="19"/>
      <c r="B9" s="13"/>
    </row>
    <row r="10" spans="1:2" ht="15.75">
      <c r="A10" s="18" t="s">
        <v>21</v>
      </c>
      <c r="B10" s="16">
        <f>SUM(B12:B16)</f>
        <v>12208773</v>
      </c>
    </row>
    <row r="11" spans="1:2" ht="15">
      <c r="A11" s="18" t="s">
        <v>19</v>
      </c>
      <c r="B11" s="17"/>
    </row>
    <row r="12" spans="1:2" ht="15.75">
      <c r="A12" t="s">
        <v>21</v>
      </c>
      <c r="B12" s="13">
        <v>8288736</v>
      </c>
    </row>
    <row r="13" spans="1:2" ht="15.75">
      <c r="A13" s="18" t="s">
        <v>18</v>
      </c>
      <c r="B13" s="13"/>
    </row>
    <row r="14" spans="1:2" ht="15.75">
      <c r="A14" t="s">
        <v>24</v>
      </c>
      <c r="B14" s="13">
        <v>1955480</v>
      </c>
    </row>
    <row r="15" spans="1:2" ht="15.75">
      <c r="A15" s="12" t="s">
        <v>25</v>
      </c>
      <c r="B15" s="13">
        <v>898288</v>
      </c>
    </row>
    <row r="16" spans="1:2" ht="15.75">
      <c r="A16" s="19" t="s">
        <v>23</v>
      </c>
      <c r="B16" s="13">
        <v>1066269</v>
      </c>
    </row>
    <row r="17" spans="1:2" ht="15.75">
      <c r="A17" s="19"/>
      <c r="B17" s="13"/>
    </row>
    <row r="18" spans="1:2" ht="15.75">
      <c r="A18" s="18"/>
      <c r="B18" s="16"/>
    </row>
    <row r="20" ht="15.75">
      <c r="B20" s="13"/>
    </row>
    <row r="23" ht="15.75">
      <c r="B23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baksatimea</dc:creator>
  <cp:keywords/>
  <dc:description/>
  <cp:lastModifiedBy>Komáromi Vivien</cp:lastModifiedBy>
  <cp:lastPrinted>2022-02-28T12:28:59Z</cp:lastPrinted>
  <dcterms:created xsi:type="dcterms:W3CDTF">2011-05-31T15:15:22Z</dcterms:created>
  <dcterms:modified xsi:type="dcterms:W3CDTF">2022-02-28T12:29:02Z</dcterms:modified>
  <cp:category/>
  <cp:version/>
  <cp:contentType/>
  <cp:contentStatus/>
</cp:coreProperties>
</file>