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I16" i="1" l="1"/>
  <c r="H16" i="1"/>
  <c r="F16" i="1"/>
  <c r="B16" i="1"/>
  <c r="E15" i="1"/>
  <c r="G15" i="1" s="1"/>
  <c r="C15" i="1"/>
  <c r="E14" i="1"/>
  <c r="C14" i="1"/>
  <c r="G14" i="1" s="1"/>
  <c r="E13" i="1"/>
  <c r="C13" i="1"/>
  <c r="G13" i="1" s="1"/>
  <c r="G12" i="1"/>
  <c r="E12" i="1"/>
  <c r="C12" i="1"/>
  <c r="E11" i="1"/>
  <c r="G11" i="1" s="1"/>
  <c r="C11" i="1"/>
  <c r="E10" i="1"/>
  <c r="C10" i="1"/>
  <c r="G10" i="1" s="1"/>
  <c r="E9" i="1"/>
  <c r="C9" i="1"/>
  <c r="G9" i="1" s="1"/>
  <c r="G8" i="1"/>
  <c r="E8" i="1"/>
  <c r="C8" i="1"/>
  <c r="E7" i="1"/>
  <c r="G7" i="1" s="1"/>
  <c r="C7" i="1"/>
  <c r="E6" i="1"/>
  <c r="C6" i="1"/>
  <c r="C16" i="1" s="1"/>
  <c r="E16" i="1" l="1"/>
  <c r="G16" i="1" s="1"/>
  <c r="G6" i="1"/>
</calcChain>
</file>

<file path=xl/sharedStrings.xml><?xml version="1.0" encoding="utf-8"?>
<sst xmlns="http://schemas.openxmlformats.org/spreadsheetml/2006/main" count="19" uniqueCount="19">
  <si>
    <t>Település</t>
  </si>
  <si>
    <t>Lakónépesség száma 2022.01.0.1</t>
  </si>
  <si>
    <t>2023. évi hozzájárulás  felnőtt  orvosi ügyelet 2023.02.28-ig</t>
  </si>
  <si>
    <t>2023. évi hozzájárulás felnőtt és gyermek ügyelet 2023.03.01-től</t>
  </si>
  <si>
    <t>2023. évi hozzájárulás üdülőorvosi ügyelet</t>
  </si>
  <si>
    <t>2023. évi hozzájárulás összesen / Ft</t>
  </si>
  <si>
    <t>Lakónépesség száma 2021.01.0.1</t>
  </si>
  <si>
    <t>2022. évi hozzájárulás összesen / Ft</t>
  </si>
  <si>
    <t>Ádánd</t>
  </si>
  <si>
    <t>Balatonendréd</t>
  </si>
  <si>
    <t>Balatonszabadi</t>
  </si>
  <si>
    <t>Balatonvilágos</t>
  </si>
  <si>
    <t>Nagyberény</t>
  </si>
  <si>
    <t>Nyim</t>
  </si>
  <si>
    <t>Ságvár</t>
  </si>
  <si>
    <t>Siófok</t>
  </si>
  <si>
    <t>Siójut</t>
  </si>
  <si>
    <t xml:space="preserve">Som </t>
  </si>
  <si>
    <t xml:space="preserve">Összesen: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</si>
</sst>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.5"/>
      <color rgb="FF000000"/>
      <name val="Times New Roman"/>
      <family val="1"/>
      <charset val="238"/>
    </font>
    <font>
      <b/>
      <sz val="11.5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7" xfId="0" applyFont="1" applyBorder="1" applyAlignment="1">
      <alignment horizontal="justify" vertical="top" wrapText="1"/>
    </xf>
    <xf numFmtId="1" fontId="4" fillId="0" borderId="10" xfId="0" applyNumberFormat="1" applyFont="1" applyBorder="1" applyAlignment="1">
      <alignment horizontal="right" wrapText="1"/>
    </xf>
    <xf numFmtId="3" fontId="4" fillId="0" borderId="13" xfId="0" applyNumberFormat="1" applyFont="1" applyBorder="1" applyAlignment="1">
      <alignment horizontal="right" vertical="top" wrapText="1"/>
    </xf>
    <xf numFmtId="0" fontId="6" fillId="0" borderId="10" xfId="0" applyFont="1" applyBorder="1" applyAlignment="1">
      <alignment horizontal="right" vertical="top" wrapText="1"/>
    </xf>
    <xf numFmtId="3" fontId="7" fillId="2" borderId="7" xfId="0" applyNumberFormat="1" applyFont="1" applyFill="1" applyBorder="1"/>
    <xf numFmtId="0" fontId="8" fillId="0" borderId="9" xfId="0" applyFont="1" applyBorder="1" applyAlignment="1">
      <alignment horizontal="right" wrapText="1"/>
    </xf>
    <xf numFmtId="3" fontId="9" fillId="0" borderId="7" xfId="0" applyNumberFormat="1" applyFont="1" applyBorder="1"/>
    <xf numFmtId="0" fontId="4" fillId="0" borderId="10" xfId="0" applyFont="1" applyBorder="1" applyAlignment="1">
      <alignment horizontal="right" vertical="top" wrapText="1"/>
    </xf>
    <xf numFmtId="0" fontId="4" fillId="0" borderId="10" xfId="0" applyFont="1" applyBorder="1" applyAlignment="1">
      <alignment horizontal="right" wrapText="1"/>
    </xf>
    <xf numFmtId="3" fontId="4" fillId="0" borderId="10" xfId="0" applyNumberFormat="1" applyFont="1" applyBorder="1" applyAlignment="1">
      <alignment horizontal="right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right" wrapText="1"/>
    </xf>
    <xf numFmtId="3" fontId="4" fillId="0" borderId="14" xfId="0" applyNumberFormat="1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3" fontId="7" fillId="2" borderId="14" xfId="0" applyNumberFormat="1" applyFont="1" applyFill="1" applyBorder="1"/>
    <xf numFmtId="0" fontId="8" fillId="0" borderId="18" xfId="0" applyFont="1" applyBorder="1" applyAlignment="1">
      <alignment horizontal="right" wrapText="1"/>
    </xf>
    <xf numFmtId="3" fontId="9" fillId="0" borderId="14" xfId="0" applyNumberFormat="1" applyFont="1" applyBorder="1"/>
    <xf numFmtId="0" fontId="6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right" wrapText="1"/>
    </xf>
    <xf numFmtId="3" fontId="5" fillId="0" borderId="9" xfId="0" applyNumberFormat="1" applyFont="1" applyBorder="1" applyAlignment="1">
      <alignment horizontal="right" wrapText="1"/>
    </xf>
    <xf numFmtId="3" fontId="10" fillId="2" borderId="9" xfId="0" applyNumberFormat="1" applyFont="1" applyFill="1" applyBorder="1" applyAlignment="1">
      <alignment vertical="top" wrapText="1"/>
    </xf>
    <xf numFmtId="3" fontId="11" fillId="0" borderId="9" xfId="0" applyNumberFormat="1" applyFont="1" applyBorder="1" applyAlignment="1">
      <alignment vertical="top" wrapText="1"/>
    </xf>
    <xf numFmtId="3" fontId="5" fillId="0" borderId="11" xfId="0" applyNumberFormat="1" applyFont="1" applyBorder="1" applyAlignment="1">
      <alignment horizontal="right" vertical="top" wrapText="1"/>
    </xf>
    <xf numFmtId="3" fontId="5" fillId="0" borderId="12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3" fontId="5" fillId="0" borderId="8" xfId="0" applyNumberFormat="1" applyFont="1" applyBorder="1" applyAlignment="1">
      <alignment horizontal="right" wrapText="1"/>
    </xf>
    <xf numFmtId="3" fontId="5" fillId="0" borderId="9" xfId="0" applyNumberFormat="1" applyFont="1" applyBorder="1" applyAlignment="1">
      <alignment horizontal="right" wrapText="1"/>
    </xf>
    <xf numFmtId="3" fontId="5" fillId="0" borderId="16" xfId="0" applyNumberFormat="1" applyFont="1" applyBorder="1" applyAlignment="1">
      <alignment horizontal="right" vertical="top" wrapText="1"/>
    </xf>
    <xf numFmtId="3" fontId="5" fillId="0" borderId="17" xfId="0" applyNumberFormat="1" applyFont="1" applyBorder="1" applyAlignment="1">
      <alignment horizontal="right" vertical="top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zoomScale="60" zoomScaleNormal="100" workbookViewId="0">
      <selection activeCell="A19" sqref="A19"/>
    </sheetView>
  </sheetViews>
  <sheetFormatPr defaultRowHeight="15" x14ac:dyDescent="0.25"/>
  <cols>
    <col min="1" max="1" width="42.85546875" customWidth="1"/>
    <col min="2" max="2" width="15.5703125" customWidth="1"/>
    <col min="3" max="3" width="16" customWidth="1"/>
    <col min="4" max="4" width="3.140625" customWidth="1"/>
    <col min="5" max="5" width="17.85546875" customWidth="1"/>
    <col min="6" max="6" width="15.7109375" customWidth="1"/>
    <col min="7" max="7" width="16" customWidth="1"/>
    <col min="8" max="8" width="14.7109375" customWidth="1"/>
    <col min="9" max="9" width="15.5703125" customWidth="1"/>
  </cols>
  <sheetData>
    <row r="1" spans="1:9" ht="15.75" thickBot="1" x14ac:dyDescent="0.3"/>
    <row r="2" spans="1:9" x14ac:dyDescent="0.25">
      <c r="A2" s="25" t="s">
        <v>0</v>
      </c>
      <c r="B2" s="28" t="s">
        <v>1</v>
      </c>
      <c r="C2" s="31" t="s">
        <v>2</v>
      </c>
      <c r="D2" s="32"/>
      <c r="E2" s="35" t="s">
        <v>3</v>
      </c>
      <c r="F2" s="35" t="s">
        <v>4</v>
      </c>
      <c r="G2" s="41" t="s">
        <v>5</v>
      </c>
      <c r="H2" s="38" t="s">
        <v>6</v>
      </c>
      <c r="I2" s="38" t="s">
        <v>7</v>
      </c>
    </row>
    <row r="3" spans="1:9" x14ac:dyDescent="0.25">
      <c r="A3" s="26"/>
      <c r="B3" s="29"/>
      <c r="C3" s="33"/>
      <c r="D3" s="34"/>
      <c r="E3" s="36"/>
      <c r="F3" s="36"/>
      <c r="G3" s="42"/>
      <c r="H3" s="39"/>
      <c r="I3" s="39"/>
    </row>
    <row r="4" spans="1:9" x14ac:dyDescent="0.25">
      <c r="A4" s="26"/>
      <c r="B4" s="29"/>
      <c r="C4" s="33"/>
      <c r="D4" s="34"/>
      <c r="E4" s="36"/>
      <c r="F4" s="36"/>
      <c r="G4" s="42"/>
      <c r="H4" s="39"/>
      <c r="I4" s="39"/>
    </row>
    <row r="5" spans="1:9" ht="28.5" customHeight="1" thickBot="1" x14ac:dyDescent="0.3">
      <c r="A5" s="27"/>
      <c r="B5" s="30"/>
      <c r="C5" s="33"/>
      <c r="D5" s="34"/>
      <c r="E5" s="37"/>
      <c r="F5" s="37"/>
      <c r="G5" s="43"/>
      <c r="H5" s="40"/>
      <c r="I5" s="40"/>
    </row>
    <row r="6" spans="1:9" ht="16.5" thickBot="1" x14ac:dyDescent="0.3">
      <c r="A6" s="1" t="s">
        <v>8</v>
      </c>
      <c r="B6" s="2">
        <v>2220</v>
      </c>
      <c r="C6" s="23">
        <f>SUM(B6*232.42428)</f>
        <v>515981.90160000004</v>
      </c>
      <c r="D6" s="24"/>
      <c r="E6" s="3">
        <f>SUM(B6*1168.4148)</f>
        <v>2593880.8560000001</v>
      </c>
      <c r="F6" s="4">
        <v>0</v>
      </c>
      <c r="G6" s="5">
        <f>SUM(C6+E6)</f>
        <v>3109862.7576000001</v>
      </c>
      <c r="H6" s="6">
        <v>2181</v>
      </c>
      <c r="I6" s="7">
        <v>1750689</v>
      </c>
    </row>
    <row r="7" spans="1:9" ht="16.5" thickBot="1" x14ac:dyDescent="0.3">
      <c r="A7" s="1" t="s">
        <v>9</v>
      </c>
      <c r="B7" s="2">
        <v>1369</v>
      </c>
      <c r="C7" s="23">
        <f t="shared" ref="C7:C15" si="0">SUM(B7*232.42428)</f>
        <v>318188.83932000003</v>
      </c>
      <c r="D7" s="24"/>
      <c r="E7" s="3">
        <f t="shared" ref="E7:E15" si="1">SUM(B7*1168.4148)</f>
        <v>1599559.8611999999</v>
      </c>
      <c r="F7" s="8">
        <v>0</v>
      </c>
      <c r="G7" s="5">
        <f t="shared" ref="G7:G11" si="2">SUM(C7+E7)</f>
        <v>1917748.70052</v>
      </c>
      <c r="H7" s="6">
        <v>1366</v>
      </c>
      <c r="I7" s="7">
        <v>1096488</v>
      </c>
    </row>
    <row r="8" spans="1:9" ht="16.5" thickBot="1" x14ac:dyDescent="0.3">
      <c r="A8" s="1" t="s">
        <v>10</v>
      </c>
      <c r="B8" s="2">
        <v>3024</v>
      </c>
      <c r="C8" s="23">
        <f t="shared" si="0"/>
        <v>702851.02272000001</v>
      </c>
      <c r="D8" s="24"/>
      <c r="E8" s="3">
        <f t="shared" si="1"/>
        <v>3533286.3552000001</v>
      </c>
      <c r="F8" s="8">
        <v>0</v>
      </c>
      <c r="G8" s="5">
        <f t="shared" si="2"/>
        <v>4236137.3779199999</v>
      </c>
      <c r="H8" s="6">
        <v>2999</v>
      </c>
      <c r="I8" s="7">
        <v>2407297</v>
      </c>
    </row>
    <row r="9" spans="1:9" ht="16.5" thickBot="1" x14ac:dyDescent="0.3">
      <c r="A9" s="1" t="s">
        <v>11</v>
      </c>
      <c r="B9" s="9">
        <v>1473</v>
      </c>
      <c r="C9" s="23">
        <f t="shared" si="0"/>
        <v>342360.96444000001</v>
      </c>
      <c r="D9" s="24"/>
      <c r="E9" s="3">
        <f t="shared" si="1"/>
        <v>1721075.0004</v>
      </c>
      <c r="F9" s="8">
        <v>0</v>
      </c>
      <c r="G9" s="5">
        <f t="shared" si="2"/>
        <v>2063435.96484</v>
      </c>
      <c r="H9" s="6">
        <v>1468</v>
      </c>
      <c r="I9" s="7">
        <v>1178364</v>
      </c>
    </row>
    <row r="10" spans="1:9" ht="16.5" thickBot="1" x14ac:dyDescent="0.3">
      <c r="A10" s="1" t="s">
        <v>12</v>
      </c>
      <c r="B10" s="9">
        <v>1370</v>
      </c>
      <c r="C10" s="23">
        <f t="shared" si="0"/>
        <v>318421.26360000001</v>
      </c>
      <c r="D10" s="24"/>
      <c r="E10" s="3">
        <f t="shared" si="1"/>
        <v>1600728.2760000001</v>
      </c>
      <c r="F10" s="8">
        <v>0</v>
      </c>
      <c r="G10" s="5">
        <f>SUM(C10+E10-1)</f>
        <v>1919148.5396</v>
      </c>
      <c r="H10" s="6">
        <v>1353</v>
      </c>
      <c r="I10" s="7">
        <v>1086053</v>
      </c>
    </row>
    <row r="11" spans="1:9" ht="16.5" thickBot="1" x14ac:dyDescent="0.3">
      <c r="A11" s="1" t="s">
        <v>13</v>
      </c>
      <c r="B11" s="9">
        <v>337</v>
      </c>
      <c r="C11" s="23">
        <f t="shared" si="0"/>
        <v>78326.982360000009</v>
      </c>
      <c r="D11" s="24"/>
      <c r="E11" s="3">
        <f t="shared" si="1"/>
        <v>393755.78759999998</v>
      </c>
      <c r="F11" s="8">
        <v>0</v>
      </c>
      <c r="G11" s="5">
        <f t="shared" si="2"/>
        <v>472082.76996000001</v>
      </c>
      <c r="H11" s="6">
        <v>339</v>
      </c>
      <c r="I11" s="7">
        <v>272115</v>
      </c>
    </row>
    <row r="12" spans="1:9" ht="16.5" thickBot="1" x14ac:dyDescent="0.3">
      <c r="A12" s="1" t="s">
        <v>14</v>
      </c>
      <c r="B12" s="9">
        <v>2000</v>
      </c>
      <c r="C12" s="23">
        <f t="shared" si="0"/>
        <v>464848.56</v>
      </c>
      <c r="D12" s="24"/>
      <c r="E12" s="3">
        <f t="shared" si="1"/>
        <v>2336829.6</v>
      </c>
      <c r="F12" s="8">
        <v>0</v>
      </c>
      <c r="G12" s="5">
        <f>SUM(C12+E12+1)</f>
        <v>2801679.16</v>
      </c>
      <c r="H12" s="6">
        <v>1962</v>
      </c>
      <c r="I12" s="7">
        <v>1574897</v>
      </c>
    </row>
    <row r="13" spans="1:9" ht="16.5" thickBot="1" x14ac:dyDescent="0.3">
      <c r="A13" s="1" t="s">
        <v>15</v>
      </c>
      <c r="B13" s="9">
        <v>24968</v>
      </c>
      <c r="C13" s="23">
        <f t="shared" si="0"/>
        <v>5803169.4230399998</v>
      </c>
      <c r="D13" s="24"/>
      <c r="E13" s="3">
        <f>SUM(B13*1168.41485)</f>
        <v>29172981.974799998</v>
      </c>
      <c r="F13" s="10">
        <v>20800000</v>
      </c>
      <c r="G13" s="5">
        <f>SUM(C13+E13+F13)</f>
        <v>55776151.397840001</v>
      </c>
      <c r="H13" s="6">
        <v>25080</v>
      </c>
      <c r="I13" s="7">
        <v>40797703</v>
      </c>
    </row>
    <row r="14" spans="1:9" ht="16.5" thickBot="1" x14ac:dyDescent="0.3">
      <c r="A14" s="1" t="s">
        <v>16</v>
      </c>
      <c r="B14" s="9">
        <v>668</v>
      </c>
      <c r="C14" s="23">
        <f t="shared" si="0"/>
        <v>155259.41904000001</v>
      </c>
      <c r="D14" s="24"/>
      <c r="E14" s="3">
        <f t="shared" si="1"/>
        <v>780501.08640000003</v>
      </c>
      <c r="F14" s="8">
        <v>0</v>
      </c>
      <c r="G14" s="5">
        <f>SUM(C14+E14-1)</f>
        <v>935759.50543999998</v>
      </c>
      <c r="H14" s="6">
        <v>671</v>
      </c>
      <c r="I14" s="7">
        <v>538612</v>
      </c>
    </row>
    <row r="15" spans="1:9" ht="16.5" thickBot="1" x14ac:dyDescent="0.3">
      <c r="A15" s="11" t="s">
        <v>17</v>
      </c>
      <c r="B15" s="12">
        <v>706</v>
      </c>
      <c r="C15" s="46">
        <f t="shared" si="0"/>
        <v>164091.54167999999</v>
      </c>
      <c r="D15" s="47"/>
      <c r="E15" s="13">
        <f t="shared" si="1"/>
        <v>824900.84880000004</v>
      </c>
      <c r="F15" s="14">
        <v>0</v>
      </c>
      <c r="G15" s="15">
        <f>SUM(C15+E15+1)</f>
        <v>988993.39048000006</v>
      </c>
      <c r="H15" s="16">
        <v>697</v>
      </c>
      <c r="I15" s="17">
        <v>559482</v>
      </c>
    </row>
    <row r="16" spans="1:9" ht="20.25" thickTop="1" thickBot="1" x14ac:dyDescent="0.3">
      <c r="A16" s="18" t="s">
        <v>18</v>
      </c>
      <c r="B16" s="19">
        <f>SUM(B6:B15)</f>
        <v>38135</v>
      </c>
      <c r="C16" s="44">
        <f>SUM(C6:D15)</f>
        <v>8863499.9177999999</v>
      </c>
      <c r="D16" s="45"/>
      <c r="E16" s="20">
        <f>SUM(E6:E15)</f>
        <v>44557499.646400005</v>
      </c>
      <c r="F16" s="20">
        <f>SUM(F6:F15)</f>
        <v>20800000</v>
      </c>
      <c r="G16" s="21">
        <f>SUM(C16+E16+F16)</f>
        <v>74220999.564200014</v>
      </c>
      <c r="H16" s="6">
        <f>SUM(H6:H15)</f>
        <v>38116</v>
      </c>
      <c r="I16" s="22">
        <f>SUM(I6:I15)</f>
        <v>51261700</v>
      </c>
    </row>
  </sheetData>
  <mergeCells count="19">
    <mergeCell ref="C16:D16"/>
    <mergeCell ref="C10:D10"/>
    <mergeCell ref="C11:D11"/>
    <mergeCell ref="C12:D12"/>
    <mergeCell ref="C13:D13"/>
    <mergeCell ref="C14:D14"/>
    <mergeCell ref="C15:D15"/>
    <mergeCell ref="H2:H5"/>
    <mergeCell ref="I2:I5"/>
    <mergeCell ref="C6:D6"/>
    <mergeCell ref="C7:D7"/>
    <mergeCell ref="C8:D8"/>
    <mergeCell ref="F2:F5"/>
    <mergeCell ref="G2:G5"/>
    <mergeCell ref="C9:D9"/>
    <mergeCell ref="A2:A5"/>
    <mergeCell ref="B2:B5"/>
    <mergeCell ref="C2:D5"/>
    <mergeCell ref="E2:E5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2023-02-15T12:34:25Z</dcterms:modified>
</cp:coreProperties>
</file>