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500" firstSheet="1" activeTab="1"/>
  </bookViews>
  <sheets>
    <sheet name="Összesítő" sheetId="1" r:id="rId1"/>
    <sheet name="Szf.össz." sheetId="2" r:id="rId2"/>
    <sheet name="841112_011130" sheetId="3" r:id="rId3"/>
    <sheet name="841901_018010" sheetId="4" r:id="rId4"/>
    <sheet name="680001_013350" sheetId="5" r:id="rId5"/>
    <sheet name="841403_066020" sheetId="6" r:id="rId6"/>
    <sheet name="854234_094260" sheetId="7" r:id="rId7"/>
    <sheet name="882113_106020" sheetId="8" r:id="rId8"/>
    <sheet name="882123_103010" sheetId="9" r:id="rId9"/>
    <sheet name="Munka2" sheetId="10" state="hidden" r:id="rId10"/>
    <sheet name="882129_107060" sheetId="11" r:id="rId11"/>
    <sheet name="882202_101150" sheetId="12" r:id="rId12"/>
    <sheet name="910502_082092" sheetId="13" r:id="rId13"/>
    <sheet name="862101_072111" sheetId="14" r:id="rId14"/>
    <sheet name="999000_047030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Excel_BuiltIn_Print_Area" localSheetId="3">#REF!</definedName>
    <definedName name="Excel_BuiltIn_Print_Area" localSheetId="1">'Szf.össz.'!$A$1:$F$26</definedName>
    <definedName name="_xlnm.Print_Area" localSheetId="5">'841403_066020'!$A$1:$H$131</definedName>
    <definedName name="_xlnm.Print_Area" localSheetId="3">'841901_018010'!$A$1:$G$131</definedName>
    <definedName name="_xlnm.Print_Area" localSheetId="10">'882129_107060'!$A$1:$H$131</definedName>
    <definedName name="_xlnm.Print_Area" localSheetId="11">'882202_101150'!$A$1:$F$131</definedName>
    <definedName name="_xlnm.Print_Area" localSheetId="0">'Összesítő'!$A$1:$E$19</definedName>
    <definedName name="_xlnm.Print_Area" localSheetId="1">'Szf.össz.'!$A$1:$G$25</definedName>
  </definedNames>
  <calcPr fullCalcOnLoad="1"/>
</workbook>
</file>

<file path=xl/sharedStrings.xml><?xml version="1.0" encoding="utf-8"?>
<sst xmlns="http://schemas.openxmlformats.org/spreadsheetml/2006/main" count="2716" uniqueCount="370">
  <si>
    <t>Összesítő</t>
  </si>
  <si>
    <t>2017-07</t>
  </si>
  <si>
    <t>Bevétel</t>
  </si>
  <si>
    <t>Kiadás</t>
  </si>
  <si>
    <t xml:space="preserve">     </t>
  </si>
  <si>
    <t>Önkormányzat</t>
  </si>
  <si>
    <t>Napköziotthonos Óvoda</t>
  </si>
  <si>
    <t>GEVSZ</t>
  </si>
  <si>
    <t>Összesen:</t>
  </si>
  <si>
    <t>Általános tartalék</t>
  </si>
  <si>
    <t>Fejlesztési tartalék (lakásalap, Környezetvédelmi Alap)</t>
  </si>
  <si>
    <t>lak.alap</t>
  </si>
  <si>
    <t>Céltartalék sport támogatására</t>
  </si>
  <si>
    <t>körny.alap</t>
  </si>
  <si>
    <t>Tartalék összesen:</t>
  </si>
  <si>
    <t>Önkormányzat költségvetése:</t>
  </si>
  <si>
    <t>Összesítő kimutatás 2017</t>
  </si>
  <si>
    <t>Szakfeladat</t>
  </si>
  <si>
    <t>Telj. 06.30.</t>
  </si>
  <si>
    <t>02.27.</t>
  </si>
  <si>
    <t>05.08.</t>
  </si>
  <si>
    <t>Teljesítés 06.30.</t>
  </si>
  <si>
    <t>Önkormányzati jogalkotás</t>
  </si>
  <si>
    <t>Adók, illetékek kiszabása, beszedése</t>
  </si>
  <si>
    <t>Önkormányzatok elszámolásai</t>
  </si>
  <si>
    <t xml:space="preserve"> Szennyvíz gyűjtése</t>
  </si>
  <si>
    <t xml:space="preserve">Önkormányzat elsz.költségv.szerveivel </t>
  </si>
  <si>
    <t>Lakóingatlan bérbeadása</t>
  </si>
  <si>
    <t>Nem lakóingatlan bérbeadása</t>
  </si>
  <si>
    <t>Város és Községgazd.m.n.s.egyéb tevékenység</t>
  </si>
  <si>
    <t>Szociális ösztöndíjak</t>
  </si>
  <si>
    <t>Lakhatással kapcsolatos ellátások</t>
  </si>
  <si>
    <t>Elhunyt szem.hátramaradottjainak támogatása</t>
  </si>
  <si>
    <t>Egyéb önkormányzati ellátás</t>
  </si>
  <si>
    <t>Betegséggel kapcsolatos  pénzb.ellátások</t>
  </si>
  <si>
    <t>Közművelődés hagyományos közösségi ért.gond.</t>
  </si>
  <si>
    <t>Család és nővédelmi egészségügyi gondozás</t>
  </si>
  <si>
    <t>Háziovosi alapszolgáltatás</t>
  </si>
  <si>
    <t>999000_047030</t>
  </si>
  <si>
    <t>Turizmusfejlesztési támogatások és tevékenységek</t>
  </si>
  <si>
    <t>Finanszírozási célú műveletek</t>
  </si>
  <si>
    <t>Önkormányzat összesen:</t>
  </si>
  <si>
    <t>teljesítés</t>
  </si>
  <si>
    <t>2017. évi kiadások</t>
  </si>
  <si>
    <t>Önkorm. és önk.hiv.jogalkotó és ál.ig. tevékenysége</t>
  </si>
  <si>
    <t>2017. 05. 08.</t>
  </si>
  <si>
    <t>06.30.</t>
  </si>
  <si>
    <t>o11130</t>
  </si>
  <si>
    <t>1.</t>
  </si>
  <si>
    <t>2.</t>
  </si>
  <si>
    <t>o51101</t>
  </si>
  <si>
    <t>Törvény szerinti illetmények, munkabérek</t>
  </si>
  <si>
    <t>o51102</t>
  </si>
  <si>
    <t>Normatív jutalmak</t>
  </si>
  <si>
    <t>o51103</t>
  </si>
  <si>
    <t>Céljuttatás, projektprémium</t>
  </si>
  <si>
    <t>o51104</t>
  </si>
  <si>
    <t>Készenléti, ügyeleti, helyettesítési díj, túlóra, túlszolgálat</t>
  </si>
  <si>
    <t>o51105</t>
  </si>
  <si>
    <t>Végkielégítés</t>
  </si>
  <si>
    <t>o51106</t>
  </si>
  <si>
    <t>Jubileumi jutalom</t>
  </si>
  <si>
    <t>o51107</t>
  </si>
  <si>
    <t>Béren kívüli juttatások</t>
  </si>
  <si>
    <t>o51109</t>
  </si>
  <si>
    <t>Közlekedési költségtérítés</t>
  </si>
  <si>
    <t>40 alk</t>
  </si>
  <si>
    <t>o51110</t>
  </si>
  <si>
    <t>Egyéb költségtérítések</t>
  </si>
  <si>
    <t>o51111</t>
  </si>
  <si>
    <t>Lakhatási támogatások</t>
  </si>
  <si>
    <t>o51112</t>
  </si>
  <si>
    <t>Szociális támogatások</t>
  </si>
  <si>
    <t>pm</t>
  </si>
  <si>
    <t>11x199500+149575</t>
  </si>
  <si>
    <t>o51113</t>
  </si>
  <si>
    <t>Foglalkoztatottak egyéb személyi juttatásai (&gt;=14)</t>
  </si>
  <si>
    <t>alp.</t>
  </si>
  <si>
    <t>11x132051+119660</t>
  </si>
  <si>
    <t xml:space="preserve">Foglalkoztatottak személyi juttatásai </t>
  </si>
  <si>
    <t>12x17949</t>
  </si>
  <si>
    <t>o5121</t>
  </si>
  <si>
    <t>Választott tisztségviselők juttatásai</t>
  </si>
  <si>
    <t>képv.</t>
  </si>
  <si>
    <t>5x11x50000+5x30000</t>
  </si>
  <si>
    <t>o5122</t>
  </si>
  <si>
    <t>Munkavégzésre irányuló egyéb jogviszonyban nem saját foglalkoztatottnak fizetett juttatások</t>
  </si>
  <si>
    <t>bizottság</t>
  </si>
  <si>
    <t>5x11x20000+5x13500</t>
  </si>
  <si>
    <t>o512318</t>
  </si>
  <si>
    <t>Reprezentáció</t>
  </si>
  <si>
    <t>o5123</t>
  </si>
  <si>
    <t>Egyéb külső személyi juttatások</t>
  </si>
  <si>
    <t>(- 240 átcsoportosítás)</t>
  </si>
  <si>
    <r>
      <rPr>
        <sz val="10"/>
        <rFont val="Times New Roman CE"/>
        <family val="1"/>
      </rPr>
      <t>katasztrófavédelem300, túlóra500,</t>
    </r>
    <r>
      <rPr>
        <sz val="10"/>
        <color indexed="10"/>
        <rFont val="Times New Roman CE"/>
        <family val="1"/>
      </rPr>
      <t xml:space="preserve"> </t>
    </r>
  </si>
  <si>
    <t xml:space="preserve">Külső személyi juttatások </t>
  </si>
  <si>
    <t>Repi: 34+5 áthúzódó kistérségi polgármesterek találkozója+testületire vás.</t>
  </si>
  <si>
    <t>o051</t>
  </si>
  <si>
    <t xml:space="preserve">Személyi juttatások </t>
  </si>
  <si>
    <t>o5211</t>
  </si>
  <si>
    <t>Szociális hozzájárulási adó</t>
  </si>
  <si>
    <t>(-53 átcsop)</t>
  </si>
  <si>
    <t>504684*27%=136265</t>
  </si>
  <si>
    <t>o5212</t>
  </si>
  <si>
    <t>Rehabilitációs hozzájárulás</t>
  </si>
  <si>
    <t>7694500*22%=1692790</t>
  </si>
  <si>
    <t>o5213</t>
  </si>
  <si>
    <t>Egészségügyi hozzájárulás</t>
  </si>
  <si>
    <t>124000*26%</t>
  </si>
  <si>
    <t>Táppénz hozzájárulás</t>
  </si>
  <si>
    <t>Bizottsági tagok tiszt díja EHO</t>
  </si>
  <si>
    <t>más járulék jellegű kötelezettségek</t>
  </si>
  <si>
    <t>o5217</t>
  </si>
  <si>
    <t>Munkáltatót terhelő személyi jövedelemadó</t>
  </si>
  <si>
    <t>124000*17,71%</t>
  </si>
  <si>
    <t>o052</t>
  </si>
  <si>
    <t xml:space="preserve">Munkaadókat terhelő járulékok és szociális hozzájárulási adó                                         </t>
  </si>
  <si>
    <t>o5311</t>
  </si>
  <si>
    <t>Szakmai anyagok beszerzése</t>
  </si>
  <si>
    <t>irodaszer 20</t>
  </si>
  <si>
    <t>o5312</t>
  </si>
  <si>
    <t>Üzemeltetési anyagok beszerzése</t>
  </si>
  <si>
    <t>üzemanyag</t>
  </si>
  <si>
    <t>o531</t>
  </si>
  <si>
    <t xml:space="preserve">Készletbeszerzés </t>
  </si>
  <si>
    <t>o5321</t>
  </si>
  <si>
    <t>Informatikai szolgáltatások igénybevétele</t>
  </si>
  <si>
    <t>telefon</t>
  </si>
  <si>
    <t>o5322</t>
  </si>
  <si>
    <t>Egyéb kommunikációs szolgáltatások</t>
  </si>
  <si>
    <t>o532</t>
  </si>
  <si>
    <t xml:space="preserve">Kommunikációs szolgáltatások </t>
  </si>
  <si>
    <t>o5331</t>
  </si>
  <si>
    <t>Közüzemi díjak</t>
  </si>
  <si>
    <t>o5332</t>
  </si>
  <si>
    <t>Vásárolt élelmezés</t>
  </si>
  <si>
    <t>o5333</t>
  </si>
  <si>
    <t xml:space="preserve">Bérleti és lízing díjak </t>
  </si>
  <si>
    <t>o533411</t>
  </si>
  <si>
    <t>Ingatlan karbantartási, kisjavítási szolgáltatások</t>
  </si>
  <si>
    <t>o533412</t>
  </si>
  <si>
    <t>Gépek, berendezések karbantartása</t>
  </si>
  <si>
    <t>Dacia kötelező szerviz,gumicsere</t>
  </si>
  <si>
    <t>Karnabantartási kiadások összesen</t>
  </si>
  <si>
    <t>o5335</t>
  </si>
  <si>
    <t>Közvetített szolgáltatások</t>
  </si>
  <si>
    <t>o5336</t>
  </si>
  <si>
    <t xml:space="preserve">Szakmai tevékenységet segítő szolgáltatások </t>
  </si>
  <si>
    <t>Biztosítási díj</t>
  </si>
  <si>
    <t>o537112</t>
  </si>
  <si>
    <t>OTP közreműködési díj</t>
  </si>
  <si>
    <t>o537113</t>
  </si>
  <si>
    <t>Szállítási szolgáltatás</t>
  </si>
  <si>
    <t>o537119</t>
  </si>
  <si>
    <t>Egyéb üzemeltetési szolgáltatás</t>
  </si>
  <si>
    <t xml:space="preserve">Egyéb szolgáltatási kiadások </t>
  </si>
  <si>
    <t>o5341</t>
  </si>
  <si>
    <t>Kiküldetések kiadásai</t>
  </si>
  <si>
    <t>o5342</t>
  </si>
  <si>
    <t>Reklám- és propagandakiadások</t>
  </si>
  <si>
    <t xml:space="preserve">Kiküldetések, reklám- és propagandakiadások </t>
  </si>
  <si>
    <t>o535112</t>
  </si>
  <si>
    <t>Működési célú előzetesen felszámított általános forgalmi adó</t>
  </si>
  <si>
    <t xml:space="preserve">Fizetendő általános forgalmi adó </t>
  </si>
  <si>
    <t>Telekértékesítés, strand bérleti díj +3243</t>
  </si>
  <si>
    <t>o5353</t>
  </si>
  <si>
    <t>kamatkiadás áht.kívül</t>
  </si>
  <si>
    <t>o5354</t>
  </si>
  <si>
    <t xml:space="preserve">Egyéb pénzügyi műveletek kiadásai </t>
  </si>
  <si>
    <t>o5355</t>
  </si>
  <si>
    <t>Egyéb dologi kiadások</t>
  </si>
  <si>
    <t>pályamatrica 15</t>
  </si>
  <si>
    <t>4618 Aranyföveny</t>
  </si>
  <si>
    <t xml:space="preserve">Különféle befizetések és egyéb dologi kiadások </t>
  </si>
  <si>
    <t>o53</t>
  </si>
  <si>
    <t>Dologi kiadások</t>
  </si>
  <si>
    <t>o544121</t>
  </si>
  <si>
    <t>helyi megállapítású ápolási díj</t>
  </si>
  <si>
    <t>o544122</t>
  </si>
  <si>
    <t>helyi megállapítású közgyógyellátás</t>
  </si>
  <si>
    <t>Betegséggel kapcsolatos (nem társadalombiztosítási) ellátások</t>
  </si>
  <si>
    <t>o546121</t>
  </si>
  <si>
    <t xml:space="preserve"> Lakásfenntartási támogatás</t>
  </si>
  <si>
    <t>természetben nyújtott lakásfenntartási támogatás</t>
  </si>
  <si>
    <t>Lakhatással kapcsolatos ellátások (=96+…+101)</t>
  </si>
  <si>
    <t>o54713</t>
  </si>
  <si>
    <t>Intézményi ellátottak pénzbeli juttatásai</t>
  </si>
  <si>
    <t>o548121</t>
  </si>
  <si>
    <t>egyéb, az önkormányzat rendeletében megállapított juttatás</t>
  </si>
  <si>
    <t>o548122</t>
  </si>
  <si>
    <t xml:space="preserve"> köztemetés [Szoctv. 48.§]</t>
  </si>
  <si>
    <t>rászorultságtól függõ normatív kedvezmények [Gyvt. 151. § (5) bekezdése]</t>
  </si>
  <si>
    <t>o548123</t>
  </si>
  <si>
    <t>önkormányzat által saját hatáskörben (nem szociális és gyermekvédelmi előírások alapján) adott pénzügyi ellátás</t>
  </si>
  <si>
    <t>o548</t>
  </si>
  <si>
    <t>települési támogatás [Szoctv. 45.§]</t>
  </si>
  <si>
    <t>Egyéb nem intézményi ellátások összesen:</t>
  </si>
  <si>
    <t>Ellátottak pénzbeli juttatásaiösszesen</t>
  </si>
  <si>
    <t>o55021</t>
  </si>
  <si>
    <t>A helyi önkormányzatok előző évi elszámolásából származó kiadások</t>
  </si>
  <si>
    <t>o55022</t>
  </si>
  <si>
    <t>A helyi önkormányzatok törvényi előíráson alapuló befizetései</t>
  </si>
  <si>
    <t>o55023</t>
  </si>
  <si>
    <t>Egyéb elvonások, befizetések</t>
  </si>
  <si>
    <t>Elvonások és befizetések (=134+135+136)</t>
  </si>
  <si>
    <t>o550611</t>
  </si>
  <si>
    <t>Egyéb műk.c. pe.áht belül helyi önkormányzatok és költségvetési szerveik</t>
  </si>
  <si>
    <t>(+293 átcsoportosítás bérből) +1220 nyugdíjba vonulók jutalom</t>
  </si>
  <si>
    <t>o550613</t>
  </si>
  <si>
    <t xml:space="preserve">     társulások és költségvetési szerveik</t>
  </si>
  <si>
    <t>o550615</t>
  </si>
  <si>
    <t xml:space="preserve">     térségi fejl.tanácsok és költségvetési szerveik</t>
  </si>
  <si>
    <t xml:space="preserve">Egyéb működési célú támogatások államháztartáson belülre </t>
  </si>
  <si>
    <t>o551211</t>
  </si>
  <si>
    <t>Egyéb műk.c.pe.áht.kívül                               nonprofit gazdasági társaságok</t>
  </si>
  <si>
    <t>o551214</t>
  </si>
  <si>
    <t xml:space="preserve">     egyéb civil szervezetek</t>
  </si>
  <si>
    <t>o551213</t>
  </si>
  <si>
    <t xml:space="preserve">     háztartások</t>
  </si>
  <si>
    <t>o551216</t>
  </si>
  <si>
    <t xml:space="preserve">     egyéb vállalkozások</t>
  </si>
  <si>
    <t xml:space="preserve">Egyéb működési célú támogatások államháztartáson kívülre </t>
  </si>
  <si>
    <t>o5131</t>
  </si>
  <si>
    <t>Tartalékok</t>
  </si>
  <si>
    <t>Egyéb működési célú kiadások</t>
  </si>
  <si>
    <t>2250 e Ft/hó</t>
  </si>
  <si>
    <t>Működési kiadások összesen:</t>
  </si>
  <si>
    <t>o561</t>
  </si>
  <si>
    <t>Immateriális javak beszerzése, létesítése</t>
  </si>
  <si>
    <t>o562</t>
  </si>
  <si>
    <t xml:space="preserve">Ingatlanok beszerzése, létesítése </t>
  </si>
  <si>
    <t>300/2016. kt hat G303/28 hrsz visszavét</t>
  </si>
  <si>
    <t>ebből: termőföld-vásárlás kiadásai</t>
  </si>
  <si>
    <t>o563</t>
  </si>
  <si>
    <t>Informatikai eszközök beszerzése, létesítése</t>
  </si>
  <si>
    <t>o564</t>
  </si>
  <si>
    <t>Egyéb tárgyi eszközök beszerzése, létesítése</t>
  </si>
  <si>
    <t>Tablet, telefon beszerz.</t>
  </si>
  <si>
    <t>"Kisértékű tárgyi eszközök" beszerzése</t>
  </si>
  <si>
    <t>o567</t>
  </si>
  <si>
    <t>Beruházási célú előzetesen felszámított általános forgalmi adó</t>
  </si>
  <si>
    <t>o56</t>
  </si>
  <si>
    <t xml:space="preserve">Beruházások </t>
  </si>
  <si>
    <t>o571</t>
  </si>
  <si>
    <t>Ingatlanok felújítása</t>
  </si>
  <si>
    <t>o572</t>
  </si>
  <si>
    <t>Informatikai eszközök felújítása</t>
  </si>
  <si>
    <t>o573</t>
  </si>
  <si>
    <t xml:space="preserve">Egyéb tárgyi eszközök felújítása </t>
  </si>
  <si>
    <t>o574</t>
  </si>
  <si>
    <t>Felújítási célú előzetesen felszámított általános forgalmi adó</t>
  </si>
  <si>
    <t>o57</t>
  </si>
  <si>
    <t>Felújítások (=211+...+214)</t>
  </si>
  <si>
    <t>ebből: helyi önkormányzatok és költségvetési szerveik</t>
  </si>
  <si>
    <t>ebből: társulások és költségvetési szerveik</t>
  </si>
  <si>
    <t>ebből: térségi fejlesztési tanácsok és költségvetési szerveik</t>
  </si>
  <si>
    <t>Egyéb felhalmozási célú támogatások államháztartáson belülre</t>
  </si>
  <si>
    <t>o58611</t>
  </si>
  <si>
    <t>Felhalm.c.pe.áht.kívül                               nonprofit gazdasági társaságok</t>
  </si>
  <si>
    <t>o56614</t>
  </si>
  <si>
    <t>o58615</t>
  </si>
  <si>
    <t>o58616</t>
  </si>
  <si>
    <t xml:space="preserve">Fejlesztési célú támogatások államháztartáson kívülre </t>
  </si>
  <si>
    <t>Fejlesztési kiadások összesen</t>
  </si>
  <si>
    <t xml:space="preserve">Költségvetési kiadások </t>
  </si>
  <si>
    <t>o59111</t>
  </si>
  <si>
    <t>Hosszú lejáratú hitelek, kölcsönök törlesztése pénzügyi vállalkozásnak</t>
  </si>
  <si>
    <t>o59113</t>
  </si>
  <si>
    <t>Rövid lejáratú hitelek, kölcsönök törlesztése  (&gt;=283)</t>
  </si>
  <si>
    <t>Hitel-, kölcsöntörlesztés államháztartáson kívülre</t>
  </si>
  <si>
    <t>o59121</t>
  </si>
  <si>
    <t xml:space="preserve">Forgatási célú belföldi értékpapírok vásárlása </t>
  </si>
  <si>
    <t>o59122</t>
  </si>
  <si>
    <t>Befektetési célú belföldi értékpapírok vásárlása</t>
  </si>
  <si>
    <t>o59123</t>
  </si>
  <si>
    <t>Kincstárjegyek beváltása</t>
  </si>
  <si>
    <t>o59124</t>
  </si>
  <si>
    <t>Éven belüli lejáratú belföldi értékpapírok beváltása</t>
  </si>
  <si>
    <t>o59125</t>
  </si>
  <si>
    <t>Belföldi kötvények beváltása</t>
  </si>
  <si>
    <t>o59126</t>
  </si>
  <si>
    <t>Éven túli lejáratú belföldi értékpapírok beváltása (&gt;=296)</t>
  </si>
  <si>
    <t xml:space="preserve">Belföldi értékpapírok kiadásai </t>
  </si>
  <si>
    <t>o5913</t>
  </si>
  <si>
    <t>Államháztartáson belüli megelőlegezések folyósítása</t>
  </si>
  <si>
    <t>o5914</t>
  </si>
  <si>
    <t>Államháztartáson belüli megelőlegezések visszafizetése</t>
  </si>
  <si>
    <t>Központi, irányító szervi támogatások folyósítása</t>
  </si>
  <si>
    <t>Pénzeszközök lekötött bankbetétként elhelyezése</t>
  </si>
  <si>
    <t>Egyéb finanszírozási kiadás</t>
  </si>
  <si>
    <t xml:space="preserve">Finanszírozási kiadások </t>
  </si>
  <si>
    <t xml:space="preserve">Kiadások összesen </t>
  </si>
  <si>
    <t>Önkormányzatok elszámolásai a központi költségvetéssel</t>
  </si>
  <si>
    <t>2017.</t>
  </si>
  <si>
    <t>o18010</t>
  </si>
  <si>
    <t>Egyéb pénzügyi műveletek kiadásai (&gt;=55+…+57)</t>
  </si>
  <si>
    <t>(+417 Tanyagondnoki autó ÁT visszafizetés, +17 kamat)</t>
  </si>
  <si>
    <t>o551215</t>
  </si>
  <si>
    <t>o5915</t>
  </si>
  <si>
    <t>o5916</t>
  </si>
  <si>
    <t>Önk ingatlan bérbeadása</t>
  </si>
  <si>
    <t>o13350</t>
  </si>
  <si>
    <t>11/hó</t>
  </si>
  <si>
    <t>Város és községgazdálkodás</t>
  </si>
  <si>
    <t>2017. 05. 08. módosítással</t>
  </si>
  <si>
    <t>o66020</t>
  </si>
  <si>
    <t>főépítész 60x70x9</t>
  </si>
  <si>
    <t>térfigyelő kamerák karbantartása21X1100X12</t>
  </si>
  <si>
    <t>Karbantartási kiadások összesen</t>
  </si>
  <si>
    <t>Áthúzódó közbeszerzési eljárás Útfelújítás 2016. 225,főépítész 100x12hó1200, pályázatíró sikerdíj 400 + 650, Közbeszerzés orvosi rendelő tetőtér beép. 500</t>
  </si>
  <si>
    <t>+ Attila köz Fókusz Geo 261.000 + ÁFA 71</t>
  </si>
  <si>
    <t>Attila köz háttérrendezés 151 + ÁFA, KSH adatkérés 110 + ÁFA</t>
  </si>
  <si>
    <t>Állami tulajdon</t>
  </si>
  <si>
    <t>Dél-Balatoni Regionális Hulladékgazdálkodási Önkormányzati Társulás</t>
  </si>
  <si>
    <t>DBRHÖT 2015-2017 évi műk hozzájár. + 401, DBRHÖT pótbefizetés +3318</t>
  </si>
  <si>
    <t>2016. évi víz csat. Pályázat</t>
  </si>
  <si>
    <t xml:space="preserve">Településrendezési eszközök felülvizsgálata6860, </t>
  </si>
  <si>
    <t>Bacsó csapadékvíz elv. Terv 379 + áfa, Rákóczi csap víz terv 713 + ÁFA, partvédmű tervezés 2363000 + ÁFA 638.000</t>
  </si>
  <si>
    <r>
      <rPr>
        <sz val="10"/>
        <color indexed="53"/>
        <rFont val="Arial"/>
        <family val="2"/>
      </rPr>
      <t>Települési</t>
    </r>
    <r>
      <rPr>
        <sz val="10"/>
        <rFont val="Arial"/>
        <family val="2"/>
      </rPr>
      <t xml:space="preserve"> környezetvédelmi infrastruktúra fejlesztések tanulmány 1000 + ÁFA</t>
    </r>
  </si>
  <si>
    <t xml:space="preserve">országzászló emlékmű parkosítása 1000, </t>
  </si>
  <si>
    <t>299 hrsz üzlethelyiség vásárlása 1575</t>
  </si>
  <si>
    <t>(+15160 Magyar és Hunor utca közművesítés + műszaki ell. Átvezetés beruházásra + 750 Szennyvíz csatorna pótmunka</t>
  </si>
  <si>
    <t xml:space="preserve"> térfigyelő kamera strandra 1000 --&gt; GEVSZre</t>
  </si>
  <si>
    <t>kamera rendszer bővítése 2000 MTÜ,</t>
  </si>
  <si>
    <t>(-2000 kamera rendszer átvezetés másik szakfeladatra)</t>
  </si>
  <si>
    <r>
      <rPr>
        <sz val="10"/>
        <color indexed="10"/>
        <rFont val="Arial"/>
        <family val="2"/>
      </rPr>
      <t>vízi játszótér 15717</t>
    </r>
    <r>
      <rPr>
        <sz val="10"/>
        <color indexed="8"/>
        <rFont val="Arial"/>
        <family val="2"/>
      </rPr>
      <t>,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elektromos csatl. Kiép. 200, sporteszközök 300, napozó tutaj 1000,, traktorok beszerzése önrész 5000+</t>
    </r>
    <r>
      <rPr>
        <sz val="10"/>
        <color indexed="10"/>
        <rFont val="Arial"/>
        <family val="2"/>
      </rPr>
      <t xml:space="preserve"> </t>
    </r>
  </si>
  <si>
    <t>Padok, szemetesek 806, Árnyékoló 236, Napkollektor 118, térvilágítás 1181, Napozóstég 2756, Játszótéri elemek 788, Röplabda háló 118,  Tanyagondnoki autó lépcső 107.000 + ÁFA 31000 ,</t>
  </si>
  <si>
    <t>(-21720 Starndfejlesztési eszközök átvezetése másik szakfeladatra, + 57 + ÁFA önkormányzat épületre róló)</t>
  </si>
  <si>
    <t>,</t>
  </si>
  <si>
    <t>(-6405 Strandfejlesztési eszközök ÁFA, + 4093 Magyar utca közmű ÁFA + 15 Róló ÁFA, + 270 ÁFA teleprend. tanulmány)</t>
  </si>
  <si>
    <t xml:space="preserve">gáz bekötő vezeték ép. 300, gáz nyomáscsökkentő áll. Megszünt. 600, Lejáró út betonozása 1800, partvédőmű ép. BFT pály. Önrész 7400,útburkolat felújítása 7600,Kölcsey és Hunor közművesítése 15000, </t>
  </si>
  <si>
    <r>
      <rPr>
        <strike/>
        <sz val="10"/>
        <rFont val="Arial"/>
        <family val="2"/>
      </rPr>
      <t>csop mérő 1000</t>
    </r>
    <r>
      <rPr>
        <sz val="10"/>
        <rFont val="Arial"/>
        <family val="2"/>
      </rPr>
      <t xml:space="preserve">, Útburkolat Vendégház 2344.000 + ÁFA 633, Szegfű utca pályázat 929402 + ÁFA 250 931, műszaki ell. keret 788.000 + ÁFA 213000, Magyar utca szennyvíz műszaki ell. 160.000 + ÁFA, </t>
    </r>
  </si>
  <si>
    <t>(-15160 Magyar és Hunor utca közművesítés + műszaki ell. Átvezetés beruházásra</t>
  </si>
  <si>
    <t>(-4093 Magyar u. közmű áfa átvezetés)</t>
  </si>
  <si>
    <t>Hallgatói és oktatói ösztöndíjak, egyéb jutt</t>
  </si>
  <si>
    <t>o94260</t>
  </si>
  <si>
    <t>BURSA ösztöndíj</t>
  </si>
  <si>
    <t>Lakásfenntartással kapcsolatos ellátások</t>
  </si>
  <si>
    <t>20 fő</t>
  </si>
  <si>
    <t>Felhalm.c.pe.áht.kívül                                                                    nonprofit gazdasági társaságok</t>
  </si>
  <si>
    <t xml:space="preserve">Fejlesztési célú visszatérítendő tám. áht kívülre </t>
  </si>
  <si>
    <t>Elhunyt személyek hátramaradottjainak pénzb.tám.</t>
  </si>
  <si>
    <t>temetési segéy</t>
  </si>
  <si>
    <t xml:space="preserve"> köztemetés </t>
  </si>
  <si>
    <t>Egyéb szociális természetbeni és pénzbeli ellátások</t>
  </si>
  <si>
    <t>2017.05.08.</t>
  </si>
  <si>
    <t>születési 5 fő</t>
  </si>
  <si>
    <t>általános isk. Középisk. Főiskola</t>
  </si>
  <si>
    <t>tankönyvtám</t>
  </si>
  <si>
    <t>gyermekétk30%</t>
  </si>
  <si>
    <t>nyugdíjas,szoc étk.</t>
  </si>
  <si>
    <t>Zsednainé 65</t>
  </si>
  <si>
    <t>Arany J.öszt.</t>
  </si>
  <si>
    <t>rendkív.tám gyermek</t>
  </si>
  <si>
    <t>rendkív.tám felnőtt</t>
  </si>
  <si>
    <t>Betegséggel kapcsolatos pénzbeli ellátások</t>
  </si>
  <si>
    <t>2 fő</t>
  </si>
  <si>
    <t xml:space="preserve">Közművelődés- hagyományos közösségi kulturális értékek gondozása </t>
  </si>
  <si>
    <t>o82092</t>
  </si>
  <si>
    <t>Kultúr szigetelés + műszaki ell.</t>
  </si>
  <si>
    <t>Háziorvosi alapellátás</t>
  </si>
  <si>
    <t>o72111</t>
  </si>
  <si>
    <t>Egyéb műk.c.pe.áht.kívül   nonprofit gazdasági társaságok</t>
  </si>
  <si>
    <t>909 600 Ft/hó</t>
  </si>
  <si>
    <t>2017. 07 17.</t>
  </si>
  <si>
    <t>O47320</t>
  </si>
  <si>
    <t>Irodaszer, takarító eszközök, munkaeszközök</t>
  </si>
  <si>
    <t>Mederhasználati díj</t>
  </si>
  <si>
    <t>TÜV certifikáció</t>
  </si>
  <si>
    <t xml:space="preserve">Vízi játszótér 15717, Padok, szemetesek 806, Árnyékoló 236, Napkollektor 118, térvilágítás 1181, Napozóstég 2756, Játszótéri elemek 788, Röplabda háló 118,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</si>
</sst>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__"/>
  </numFmts>
  <fonts count="54">
    <font>
      <sz val="14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Times New Roman CE"/>
      <family val="1"/>
    </font>
    <font>
      <sz val="10"/>
      <color indexed="53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4"/>
      <color indexed="30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56" applyNumberFormat="1" applyFont="1" applyFill="1" applyBorder="1" applyAlignment="1" applyProtection="1">
      <alignment/>
      <protection locked="0"/>
    </xf>
    <xf numFmtId="3" fontId="5" fillId="0" borderId="0" xfId="56" applyNumberFormat="1" applyFont="1" applyFill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>
      <alignment/>
    </xf>
    <xf numFmtId="3" fontId="4" fillId="0" borderId="0" xfId="56" applyNumberFormat="1" applyFont="1" applyBorder="1">
      <alignment/>
      <protection/>
    </xf>
    <xf numFmtId="3" fontId="4" fillId="0" borderId="0" xfId="56" applyNumberFormat="1" applyFont="1" applyBorder="1" applyAlignment="1">
      <alignment wrapText="1"/>
      <protection/>
    </xf>
    <xf numFmtId="3" fontId="5" fillId="0" borderId="0" xfId="56" applyNumberFormat="1" applyFont="1" applyFill="1" applyBorder="1" applyAlignment="1" applyProtection="1">
      <alignment horizontal="center"/>
      <protection locked="0"/>
    </xf>
    <xf numFmtId="3" fontId="5" fillId="0" borderId="11" xfId="56" applyNumberFormat="1" applyFont="1" applyFill="1" applyBorder="1" applyAlignment="1" applyProtection="1">
      <alignment horizontal="center"/>
      <protection locked="0"/>
    </xf>
    <xf numFmtId="3" fontId="5" fillId="0" borderId="12" xfId="56" applyNumberFormat="1" applyFont="1" applyFill="1" applyBorder="1" applyAlignment="1" applyProtection="1">
      <alignment horizontal="center"/>
      <protection locked="0"/>
    </xf>
    <xf numFmtId="3" fontId="5" fillId="0" borderId="13" xfId="56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/>
    </xf>
    <xf numFmtId="3" fontId="4" fillId="0" borderId="0" xfId="56" applyNumberFormat="1" applyFont="1" applyFill="1" applyBorder="1" applyAlignment="1" applyProtection="1">
      <alignment wrapText="1"/>
      <protection locked="0"/>
    </xf>
    <xf numFmtId="3" fontId="4" fillId="33" borderId="15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33" borderId="19" xfId="0" applyNumberFormat="1" applyFont="1" applyFill="1" applyBorder="1" applyAlignment="1">
      <alignment/>
    </xf>
    <xf numFmtId="3" fontId="5" fillId="0" borderId="20" xfId="56" applyNumberFormat="1" applyFont="1" applyFill="1" applyBorder="1" applyAlignment="1" applyProtection="1">
      <alignment wrapText="1"/>
      <protection locked="0"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25" xfId="56" applyNumberFormat="1" applyFont="1" applyFill="1" applyBorder="1" applyAlignment="1" applyProtection="1">
      <alignment/>
      <protection locked="0"/>
    </xf>
    <xf numFmtId="3" fontId="4" fillId="0" borderId="20" xfId="56" applyNumberFormat="1" applyFont="1" applyFill="1" applyBorder="1" applyAlignment="1" applyProtection="1">
      <alignment wrapText="1"/>
      <protection locked="0"/>
    </xf>
    <xf numFmtId="3" fontId="4" fillId="0" borderId="26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7" xfId="56" applyNumberFormat="1" applyFont="1" applyFill="1" applyBorder="1" applyAlignment="1" applyProtection="1">
      <alignment/>
      <protection locked="0"/>
    </xf>
    <xf numFmtId="3" fontId="4" fillId="35" borderId="10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0" borderId="10" xfId="56" applyNumberFormat="1" applyFont="1" applyFill="1" applyBorder="1" applyAlignment="1" applyProtection="1">
      <alignment/>
      <protection locked="0"/>
    </xf>
    <xf numFmtId="3" fontId="4" fillId="0" borderId="20" xfId="56" applyNumberFormat="1" applyFont="1" applyFill="1" applyBorder="1" applyAlignment="1" applyProtection="1">
      <alignment/>
      <protection locked="0"/>
    </xf>
    <xf numFmtId="3" fontId="5" fillId="0" borderId="20" xfId="56" applyNumberFormat="1" applyFont="1" applyFill="1" applyBorder="1" applyAlignment="1" applyProtection="1">
      <alignment horizontal="left"/>
      <protection locked="0"/>
    </xf>
    <xf numFmtId="3" fontId="4" fillId="0" borderId="28" xfId="56" applyNumberFormat="1" applyFont="1" applyFill="1" applyBorder="1" applyAlignment="1" applyProtection="1">
      <alignment/>
      <protection locked="0"/>
    </xf>
    <xf numFmtId="3" fontId="5" fillId="0" borderId="29" xfId="56" applyNumberFormat="1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>
      <alignment/>
    </xf>
    <xf numFmtId="3" fontId="4" fillId="35" borderId="28" xfId="56" applyNumberFormat="1" applyFont="1" applyFill="1" applyBorder="1" applyAlignment="1" applyProtection="1">
      <alignment/>
      <protection locked="0"/>
    </xf>
    <xf numFmtId="3" fontId="5" fillId="0" borderId="29" xfId="56" applyNumberFormat="1" applyFont="1" applyFill="1" applyBorder="1" applyAlignment="1" applyProtection="1">
      <alignment wrapText="1"/>
      <protection locked="0"/>
    </xf>
    <xf numFmtId="3" fontId="4" fillId="33" borderId="28" xfId="56" applyNumberFormat="1" applyFont="1" applyFill="1" applyBorder="1" applyAlignment="1" applyProtection="1">
      <alignment/>
      <protection locked="0"/>
    </xf>
    <xf numFmtId="3" fontId="5" fillId="0" borderId="29" xfId="56" applyNumberFormat="1" applyFont="1" applyFill="1" applyBorder="1" applyAlignment="1" applyProtection="1">
      <alignment horizontal="left"/>
      <protection locked="0"/>
    </xf>
    <xf numFmtId="3" fontId="4" fillId="0" borderId="29" xfId="56" applyNumberFormat="1" applyFont="1" applyFill="1" applyBorder="1" applyAlignment="1" applyProtection="1">
      <alignment wrapText="1"/>
      <protection locked="0"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1" xfId="56" applyNumberFormat="1" applyFont="1" applyFill="1" applyBorder="1" applyAlignment="1" applyProtection="1">
      <alignment/>
      <protection locked="0"/>
    </xf>
    <xf numFmtId="3" fontId="5" fillId="0" borderId="34" xfId="56" applyNumberFormat="1" applyFont="1" applyFill="1" applyBorder="1" applyAlignment="1" applyProtection="1">
      <alignment wrapText="1"/>
      <protection locked="0"/>
    </xf>
    <xf numFmtId="3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35" borderId="37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/>
    </xf>
    <xf numFmtId="3" fontId="6" fillId="36" borderId="10" xfId="0" applyNumberFormat="1" applyFont="1" applyFill="1" applyBorder="1" applyAlignment="1">
      <alignment horizontal="right" vertical="center" wrapText="1"/>
    </xf>
    <xf numFmtId="165" fontId="7" fillId="0" borderId="2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3" fontId="1" fillId="36" borderId="10" xfId="0" applyNumberFormat="1" applyFont="1" applyFill="1" applyBorder="1" applyAlignment="1">
      <alignment horizontal="righ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11" fillId="35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3" fontId="11" fillId="36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165" fontId="7" fillId="0" borderId="20" xfId="0" applyNumberFormat="1" applyFont="1" applyFill="1" applyBorder="1" applyAlignment="1">
      <alignment horizontal="left" vertical="center" wrapText="1"/>
    </xf>
    <xf numFmtId="165" fontId="13" fillId="0" borderId="10" xfId="0" applyNumberFormat="1" applyFont="1" applyFill="1" applyBorder="1" applyAlignment="1">
      <alignment horizontal="right" vertical="center" wrapText="1"/>
    </xf>
    <xf numFmtId="165" fontId="12" fillId="0" borderId="10" xfId="0" applyNumberFormat="1" applyFont="1" applyFill="1" applyBorder="1" applyAlignment="1">
      <alignment horizontal="right" vertical="center" wrapText="1"/>
    </xf>
    <xf numFmtId="0" fontId="6" fillId="37" borderId="2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2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2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right" vertical="center"/>
    </xf>
    <xf numFmtId="0" fontId="1" fillId="35" borderId="0" xfId="0" applyFont="1" applyFill="1" applyAlignment="1">
      <alignment vertical="top" wrapText="1"/>
    </xf>
    <xf numFmtId="0" fontId="1" fillId="36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left" vertical="top" wrapText="1"/>
    </xf>
    <xf numFmtId="0" fontId="1" fillId="35" borderId="40" xfId="0" applyFont="1" applyFill="1" applyBorder="1" applyAlignment="1">
      <alignment vertical="top" wrapText="1"/>
    </xf>
    <xf numFmtId="0" fontId="1" fillId="36" borderId="4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36" borderId="0" xfId="0" applyFont="1" applyFill="1" applyAlignment="1">
      <alignment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35" borderId="10" xfId="0" applyNumberFormat="1" applyFont="1" applyFill="1" applyBorder="1" applyAlignment="1">
      <alignment horizontal="right" vertical="top" wrapText="1"/>
    </xf>
    <xf numFmtId="3" fontId="1" fillId="36" borderId="10" xfId="0" applyNumberFormat="1" applyFont="1" applyFill="1" applyBorder="1" applyAlignment="1">
      <alignment horizontal="right" vertical="top" wrapText="1"/>
    </xf>
    <xf numFmtId="0" fontId="16" fillId="36" borderId="4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40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horizontal="left" vertical="top" wrapText="1"/>
    </xf>
    <xf numFmtId="0" fontId="1" fillId="0" borderId="40" xfId="0" applyFont="1" applyBorder="1" applyAlignment="1">
      <alignment vertical="top" wrapText="1"/>
    </xf>
    <xf numFmtId="0" fontId="17" fillId="35" borderId="40" xfId="0" applyFont="1" applyFill="1" applyBorder="1" applyAlignment="1">
      <alignment vertical="top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37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41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5" fillId="0" borderId="41" xfId="0" applyNumberFormat="1" applyFont="1" applyFill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3" fillId="0" borderId="42" xfId="0" applyNumberFormat="1" applyFont="1" applyFill="1" applyBorder="1" applyAlignment="1">
      <alignment horizontal="right" vertical="center" wrapText="1"/>
    </xf>
    <xf numFmtId="3" fontId="13" fillId="0" borderId="41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4" fillId="35" borderId="10" xfId="0" applyFont="1" applyFill="1" applyBorder="1" applyAlignment="1">
      <alignment horizontal="right"/>
    </xf>
    <xf numFmtId="0" fontId="15" fillId="35" borderId="0" xfId="0" applyFont="1" applyFill="1" applyAlignment="1">
      <alignment/>
    </xf>
    <xf numFmtId="0" fontId="0" fillId="0" borderId="10" xfId="0" applyBorder="1" applyAlignment="1">
      <alignment/>
    </xf>
    <xf numFmtId="0" fontId="5" fillId="35" borderId="10" xfId="0" applyFont="1" applyFill="1" applyBorder="1" applyAlignment="1">
      <alignment horizontal="right" vertical="center" wrapText="1"/>
    </xf>
    <xf numFmtId="165" fontId="12" fillId="35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3" fontId="2" fillId="0" borderId="2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7" fillId="0" borderId="20" xfId="0" applyFont="1" applyFill="1" applyBorder="1" applyAlignment="1">
      <alignment horizontal="center" vertical="top"/>
    </xf>
    <xf numFmtId="3" fontId="1" fillId="0" borderId="10" xfId="0" applyNumberFormat="1" applyFont="1" applyBorder="1" applyAlignment="1">
      <alignment vertical="top"/>
    </xf>
    <xf numFmtId="3" fontId="1" fillId="35" borderId="10" xfId="0" applyNumberFormat="1" applyFont="1" applyFill="1" applyBorder="1" applyAlignment="1">
      <alignment vertical="top"/>
    </xf>
    <xf numFmtId="3" fontId="1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2" fillId="35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6" fillId="0" borderId="20" xfId="0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3" fontId="6" fillId="36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3" fontId="7" fillId="36" borderId="10" xfId="0" applyNumberFormat="1" applyFont="1" applyFill="1" applyBorder="1" applyAlignment="1">
      <alignment vertical="top" wrapText="1"/>
    </xf>
    <xf numFmtId="164" fontId="1" fillId="0" borderId="10" xfId="0" applyNumberFormat="1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users$\MEL&#211;\2017%20k&#246;lts&#233;gvet&#233;s%20teljes&#237;t&#233;s%20f&#233;l&#233;v\1_2%20&#246;nkorm&#225;nyzat%20bev&#233;telek%202017%20f&#233;l&#233;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_2%20GEVSZ%20bev&#233;telek%202017f&#233;l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_2%20GEVSZ%20Kiad&#225;sok2017%20f&#233;l&#233;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_2%20&#246;nkorm&#225;nyzat%20bev&#233;telek%202017%20f&#233;l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i f összesítő"/>
      <sheetName val="841112_011130"/>
      <sheetName val="841133_011220"/>
      <sheetName val="adók 2012-2015."/>
      <sheetName val="370000_052020"/>
      <sheetName val="680002_013350"/>
      <sheetName val="841901_018010"/>
      <sheetName val="ÁT 2015-2017"/>
      <sheetName val="841403_066020"/>
      <sheetName val="889942_106020"/>
      <sheetName val="862101_072111"/>
      <sheetName val="869041_074031"/>
      <sheetName val="841907_018030"/>
      <sheetName val="999000_0472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51011_091110"/>
      <sheetName val="37000_052020"/>
      <sheetName val="381103_051030"/>
      <sheetName val="562912_096010"/>
      <sheetName val="562913_096020"/>
      <sheetName val="562916_081071"/>
      <sheetName val="562917_999999"/>
      <sheetName val="680001_013350"/>
      <sheetName val="680002_013350"/>
      <sheetName val="841154_013350"/>
      <sheetName val="841403_066020"/>
      <sheetName val="889921_107051"/>
      <sheetName val="890442_041231"/>
      <sheetName val="899444_041231"/>
      <sheetName val="910502_082092"/>
      <sheetName val="940000_013390"/>
      <sheetName val="960302_013320"/>
      <sheetName val="932911_081061"/>
      <sheetName val="862101_072111"/>
      <sheetName val="1_2 GEVSZ bevételek 2017félév"/>
    </sheetNames>
    <sheetDataSet>
      <sheetData sheetId="0">
        <row r="33">
          <cell r="G33">
            <v>0.5482606505203917</v>
          </cell>
        </row>
      </sheetData>
      <sheetData sheetId="1">
        <row r="33">
          <cell r="E33">
            <v>3516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851011_091110"/>
      <sheetName val="370000_052020"/>
      <sheetName val="381103_051030"/>
      <sheetName val="522000_045160"/>
      <sheetName val="562912_096010"/>
      <sheetName val="562913_096020"/>
      <sheetName val="562916_081071"/>
      <sheetName val="562917_999999"/>
      <sheetName val="680001_013350"/>
      <sheetName val="680002_013350"/>
      <sheetName val="750000_042180"/>
      <sheetName val="841358_047320"/>
      <sheetName val="811000_013350"/>
      <sheetName val="813000_066010"/>
      <sheetName val="841154_013350"/>
      <sheetName val="841402_064010"/>
      <sheetName val="841403_066020"/>
      <sheetName val="842155_086030"/>
      <sheetName val="852011_013350"/>
      <sheetName val="862101_072111"/>
      <sheetName val="862102_072112"/>
      <sheetName val="862231_074011"/>
      <sheetName val="862301_072311"/>
      <sheetName val="869041_074031"/>
      <sheetName val="889921_107051"/>
      <sheetName val="889922_107052"/>
      <sheetName val="889928_107055"/>
      <sheetName val="890301_084031"/>
      <sheetName val="támogatás"/>
      <sheetName val="889442_041231"/>
      <sheetName val="890444_041231"/>
      <sheetName val="910123_082092"/>
      <sheetName val="910502_082902"/>
      <sheetName val="932911_081061"/>
      <sheetName val="940000_013390"/>
      <sheetName val="Fejlesztés"/>
      <sheetName val="960302_013320"/>
      <sheetName val="1_2 GEVSZ Kiadások2017 félév"/>
    </sheetNames>
    <sheetDataSet>
      <sheetData sheetId="0">
        <row r="43">
          <cell r="F43">
            <v>173312</v>
          </cell>
        </row>
      </sheetData>
      <sheetData sheetId="1">
        <row r="102">
          <cell r="E102">
            <v>20586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i f összesítő"/>
      <sheetName val="841112_011130"/>
      <sheetName val="841133_011220"/>
      <sheetName val="adók 2012-2015."/>
      <sheetName val="370000_052020"/>
      <sheetName val="680002_013350"/>
      <sheetName val="841901_018010"/>
      <sheetName val="ÁT 2015-2017"/>
      <sheetName val="841403_066020"/>
      <sheetName val="889942_106020"/>
      <sheetName val="862101_072111"/>
      <sheetName val="869041_074031"/>
      <sheetName val="841907_018030"/>
      <sheetName val="999000_047230"/>
    </sheetNames>
    <sheetDataSet>
      <sheetData sheetId="0">
        <row r="24">
          <cell r="F24">
            <v>2062</v>
          </cell>
        </row>
        <row r="25">
          <cell r="F25">
            <v>3433</v>
          </cell>
        </row>
      </sheetData>
      <sheetData sheetId="1">
        <row r="64">
          <cell r="E64">
            <v>2208</v>
          </cell>
        </row>
      </sheetData>
      <sheetData sheetId="2">
        <row r="55">
          <cell r="E55">
            <v>102359</v>
          </cell>
        </row>
      </sheetData>
      <sheetData sheetId="4">
        <row r="55">
          <cell r="E55">
            <v>6240</v>
          </cell>
        </row>
      </sheetData>
      <sheetData sheetId="5">
        <row r="55">
          <cell r="E55">
            <v>0</v>
          </cell>
        </row>
      </sheetData>
      <sheetData sheetId="6">
        <row r="56">
          <cell r="E56">
            <v>78381</v>
          </cell>
        </row>
      </sheetData>
      <sheetData sheetId="8">
        <row r="56">
          <cell r="E56">
            <v>363</v>
          </cell>
        </row>
      </sheetData>
      <sheetData sheetId="9">
        <row r="55">
          <cell r="E55">
            <v>223</v>
          </cell>
        </row>
      </sheetData>
      <sheetData sheetId="10">
        <row r="55">
          <cell r="E55">
            <v>5375</v>
          </cell>
        </row>
      </sheetData>
      <sheetData sheetId="11">
        <row r="55">
          <cell r="E55">
            <v>1548</v>
          </cell>
        </row>
      </sheetData>
      <sheetData sheetId="12">
        <row r="55">
          <cell r="E55">
            <v>115784</v>
          </cell>
        </row>
      </sheetData>
      <sheetData sheetId="13">
        <row r="55">
          <cell r="E55">
            <v>19118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view="pageBreakPreview" zoomScaleNormal="70" zoomScaleSheetLayoutView="100" zoomScalePageLayoutView="0" workbookViewId="0" topLeftCell="A7">
      <selection activeCell="C17" sqref="C17"/>
    </sheetView>
  </sheetViews>
  <sheetFormatPr defaultColWidth="8.75" defaultRowHeight="18"/>
  <cols>
    <col min="1" max="1" width="35.66015625" style="1" customWidth="1"/>
    <col min="2" max="16384" width="8.75" style="1" customWidth="1"/>
  </cols>
  <sheetData>
    <row r="1" spans="1:3" ht="12.75">
      <c r="A1" s="2"/>
      <c r="B1" s="2"/>
      <c r="C1" s="2"/>
    </row>
    <row r="2" spans="1:3" ht="37.5" customHeight="1">
      <c r="A2" s="3" t="s">
        <v>0</v>
      </c>
      <c r="B2" s="308" t="s">
        <v>1</v>
      </c>
      <c r="C2" s="308"/>
    </row>
    <row r="3" spans="1:3" ht="12.75">
      <c r="A3" s="5"/>
      <c r="B3" s="4" t="s">
        <v>2</v>
      </c>
      <c r="C3" s="4" t="s">
        <v>3</v>
      </c>
    </row>
    <row r="4" spans="1:3" ht="19.5" customHeight="1">
      <c r="A4" s="5" t="s">
        <v>4</v>
      </c>
      <c r="B4" s="6"/>
      <c r="C4" s="6"/>
    </row>
    <row r="5" spans="1:3" ht="19.5" customHeight="1">
      <c r="A5" s="7" t="s">
        <v>5</v>
      </c>
      <c r="B5" s="8">
        <f>'Szf.össz.'!C24</f>
        <v>331599</v>
      </c>
      <c r="C5" s="9">
        <f>'Szf.össz.'!F24</f>
        <v>69465</v>
      </c>
    </row>
    <row r="6" spans="1:3" ht="19.5" customHeight="1">
      <c r="A6" s="7" t="s">
        <v>6</v>
      </c>
      <c r="B6" s="8">
        <f>'[2]851011_091110'!$E$33</f>
        <v>3516</v>
      </c>
      <c r="C6" s="9">
        <f>'[3]851011_091110'!$E$102</f>
        <v>20586</v>
      </c>
    </row>
    <row r="7" spans="1:3" ht="19.5" customHeight="1">
      <c r="A7" s="6" t="s">
        <v>7</v>
      </c>
      <c r="B7" s="8">
        <f>'[2]Összesített bevétel'!$G$33-3183</f>
        <v>-3182.45173934948</v>
      </c>
      <c r="C7" s="9">
        <f>'[3]Szf.össz.'!$F$43</f>
        <v>173312</v>
      </c>
    </row>
    <row r="8" spans="1:3" ht="19.5" customHeight="1">
      <c r="A8" s="6"/>
      <c r="B8" s="8"/>
      <c r="C8" s="9"/>
    </row>
    <row r="9" spans="1:3" ht="19.5" customHeight="1">
      <c r="A9" s="6"/>
      <c r="B9" s="10"/>
      <c r="C9" s="11"/>
    </row>
    <row r="10" spans="1:3" ht="19.5" customHeight="1">
      <c r="A10" s="10" t="s">
        <v>8</v>
      </c>
      <c r="B10" s="10">
        <f>SUM(B5:B9)</f>
        <v>331932.54826065054</v>
      </c>
      <c r="C10" s="12">
        <f>SUM(C5:C9)-1</f>
        <v>263362</v>
      </c>
    </row>
    <row r="11" spans="1:4" ht="19.5" customHeight="1">
      <c r="A11" s="10"/>
      <c r="B11" s="6"/>
      <c r="C11" s="11"/>
      <c r="D11" s="2"/>
    </row>
    <row r="12" spans="1:3" ht="19.5" customHeight="1">
      <c r="A12" s="6" t="s">
        <v>9</v>
      </c>
      <c r="B12" s="10"/>
      <c r="C12" s="11">
        <f>C17-C13-C14</f>
        <v>63075.54826065054</v>
      </c>
    </row>
    <row r="13" spans="1:5" ht="19.5" customHeight="1">
      <c r="A13" s="13" t="s">
        <v>10</v>
      </c>
      <c r="B13" s="10"/>
      <c r="C13" s="11">
        <f>'[4]Kormányzati f összesítő'!$F$24+'[4]Kormányzati f összesítő'!$F$25</f>
        <v>5495</v>
      </c>
      <c r="D13" s="2">
        <f>'[4]Kormányzati f összesítő'!$F$24</f>
        <v>2062</v>
      </c>
      <c r="E13" s="1" t="s">
        <v>11</v>
      </c>
    </row>
    <row r="14" spans="1:5" ht="19.5" customHeight="1">
      <c r="A14" s="6" t="s">
        <v>12</v>
      </c>
      <c r="B14" s="6"/>
      <c r="C14" s="11"/>
      <c r="D14" s="2">
        <f>'[4]Kormányzati f összesítő'!$F$25</f>
        <v>3433</v>
      </c>
      <c r="E14" s="1" t="s">
        <v>13</v>
      </c>
    </row>
    <row r="15" spans="1:4" ht="19.5" customHeight="1">
      <c r="A15" s="6"/>
      <c r="B15" s="6"/>
      <c r="C15" s="11"/>
      <c r="D15" s="1">
        <f>SUM(D11:D14)</f>
        <v>5495</v>
      </c>
    </row>
    <row r="16" spans="1:3" ht="19.5" customHeight="1">
      <c r="A16" s="6"/>
      <c r="B16" s="6"/>
      <c r="C16" s="11"/>
    </row>
    <row r="17" spans="1:3" ht="19.5" customHeight="1">
      <c r="A17" s="10" t="s">
        <v>14</v>
      </c>
      <c r="B17" s="10"/>
      <c r="C17" s="12">
        <f>B10-C10</f>
        <v>68570.54826065054</v>
      </c>
    </row>
    <row r="18" spans="1:3" ht="19.5" customHeight="1">
      <c r="A18" s="6"/>
      <c r="B18" s="6"/>
      <c r="C18" s="6"/>
    </row>
    <row r="19" spans="1:3" ht="19.5" customHeight="1">
      <c r="A19" s="14" t="s">
        <v>15</v>
      </c>
      <c r="B19" s="14">
        <f>B10</f>
        <v>331932.54826065054</v>
      </c>
      <c r="C19" s="14">
        <f>B10</f>
        <v>331932.54826065054</v>
      </c>
    </row>
  </sheetData>
  <sheetProtection selectLockedCells="1" selectUnlockedCells="1"/>
  <mergeCells count="1">
    <mergeCell ref="B2:C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93" r:id="rId1"/>
  <headerFooter alignWithMargins="0">
    <oddHeader>&amp;C&amp;P/&amp;N</oddHeader>
    <oddFooter>&amp;L&amp;F&amp;C&amp;D&amp;R&amp;A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G24 A1"/>
    </sheetView>
  </sheetViews>
  <sheetFormatPr defaultColWidth="8.75" defaultRowHeight="18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131"/>
  <sheetViews>
    <sheetView view="pageBreakPreview" zoomScaleSheetLayoutView="100" zoomScalePageLayoutView="0" workbookViewId="0" topLeftCell="A67">
      <selection activeCell="E73" sqref="E73"/>
    </sheetView>
  </sheetViews>
  <sheetFormatPr defaultColWidth="8.75" defaultRowHeight="18"/>
  <cols>
    <col min="1" max="1" width="8.75" style="0" customWidth="1"/>
    <col min="2" max="2" width="37.66015625" style="257" customWidth="1"/>
    <col min="3" max="3" width="8.75" style="258" customWidth="1"/>
    <col min="4" max="4" width="8.75" style="151" customWidth="1"/>
    <col min="5" max="5" width="8.75" style="259" customWidth="1"/>
    <col min="6" max="6" width="15.41015625" style="153" customWidth="1"/>
    <col min="7" max="7" width="6.66015625" style="0" customWidth="1"/>
  </cols>
  <sheetData>
    <row r="1" spans="1:6" ht="18.75">
      <c r="A1" s="154"/>
      <c r="B1" s="260"/>
      <c r="C1" s="261"/>
      <c r="D1" s="156"/>
      <c r="E1" s="259" t="s">
        <v>42</v>
      </c>
      <c r="F1"/>
    </row>
    <row r="2" spans="1:6" ht="18.75">
      <c r="A2" s="159"/>
      <c r="B2" s="160" t="s">
        <v>43</v>
      </c>
      <c r="C2" s="161"/>
      <c r="D2" s="262"/>
      <c r="E2" s="263"/>
      <c r="F2"/>
    </row>
    <row r="3" spans="1:6" ht="18.75">
      <c r="A3" s="159"/>
      <c r="B3" s="160"/>
      <c r="C3" s="161"/>
      <c r="D3" s="262"/>
      <c r="E3" s="263"/>
      <c r="F3"/>
    </row>
    <row r="4" spans="1:6" ht="18.75">
      <c r="A4" s="159">
        <v>882129</v>
      </c>
      <c r="B4" s="160" t="s">
        <v>344</v>
      </c>
      <c r="C4" s="263">
        <v>2017</v>
      </c>
      <c r="D4" s="264" t="s">
        <v>345</v>
      </c>
      <c r="E4" s="263" t="s">
        <v>46</v>
      </c>
      <c r="F4"/>
    </row>
    <row r="5" spans="1:6" ht="18.75">
      <c r="A5" s="159">
        <v>107060</v>
      </c>
      <c r="B5" s="160"/>
      <c r="C5" s="263"/>
      <c r="D5" s="265"/>
      <c r="E5" s="263"/>
      <c r="F5"/>
    </row>
    <row r="6" spans="1:6" ht="15" customHeight="1">
      <c r="A6" s="165" t="s">
        <v>50</v>
      </c>
      <c r="B6" s="168" t="s">
        <v>51</v>
      </c>
      <c r="C6" s="263"/>
      <c r="D6" s="265"/>
      <c r="E6" s="263"/>
      <c r="F6"/>
    </row>
    <row r="7" spans="1:6" ht="15" customHeight="1">
      <c r="A7" s="165" t="s">
        <v>52</v>
      </c>
      <c r="B7" s="168" t="s">
        <v>53</v>
      </c>
      <c r="C7" s="263"/>
      <c r="D7" s="265"/>
      <c r="E7" s="263"/>
      <c r="F7"/>
    </row>
    <row r="8" spans="1:6" ht="15" customHeight="1">
      <c r="A8" s="165" t="s">
        <v>54</v>
      </c>
      <c r="B8" s="168" t="s">
        <v>55</v>
      </c>
      <c r="C8" s="263"/>
      <c r="D8" s="265"/>
      <c r="E8" s="263"/>
      <c r="F8"/>
    </row>
    <row r="9" spans="1:6" ht="15" customHeight="1">
      <c r="A9" s="165" t="s">
        <v>56</v>
      </c>
      <c r="B9" s="168" t="s">
        <v>57</v>
      </c>
      <c r="C9" s="263"/>
      <c r="D9" s="265"/>
      <c r="E9" s="263"/>
      <c r="F9"/>
    </row>
    <row r="10" spans="1:6" ht="15" customHeight="1">
      <c r="A10" s="165" t="s">
        <v>58</v>
      </c>
      <c r="B10" s="168" t="s">
        <v>59</v>
      </c>
      <c r="C10" s="263"/>
      <c r="D10" s="265"/>
      <c r="E10" s="263"/>
      <c r="F10"/>
    </row>
    <row r="11" spans="1:6" ht="15" customHeight="1">
      <c r="A11" s="165" t="s">
        <v>60</v>
      </c>
      <c r="B11" s="168" t="s">
        <v>61</v>
      </c>
      <c r="C11" s="263"/>
      <c r="D11" s="265"/>
      <c r="E11" s="263"/>
      <c r="F11"/>
    </row>
    <row r="12" spans="1:6" ht="15" customHeight="1">
      <c r="A12" s="165" t="s">
        <v>62</v>
      </c>
      <c r="B12" s="168" t="s">
        <v>63</v>
      </c>
      <c r="C12" s="263"/>
      <c r="D12" s="265"/>
      <c r="E12" s="263"/>
      <c r="F12"/>
    </row>
    <row r="13" spans="1:6" ht="15" customHeight="1">
      <c r="A13" s="165" t="s">
        <v>64</v>
      </c>
      <c r="B13" s="168" t="s">
        <v>65</v>
      </c>
      <c r="C13" s="263"/>
      <c r="D13" s="265"/>
      <c r="E13" s="263"/>
      <c r="F13"/>
    </row>
    <row r="14" spans="1:6" ht="15" customHeight="1">
      <c r="A14" s="165" t="s">
        <v>67</v>
      </c>
      <c r="B14" s="168" t="s">
        <v>68</v>
      </c>
      <c r="C14" s="263"/>
      <c r="D14" s="265"/>
      <c r="E14" s="263"/>
      <c r="F14"/>
    </row>
    <row r="15" spans="1:6" ht="15" customHeight="1">
      <c r="A15" s="165" t="s">
        <v>69</v>
      </c>
      <c r="B15" s="168" t="s">
        <v>70</v>
      </c>
      <c r="C15" s="263"/>
      <c r="D15" s="265"/>
      <c r="E15" s="263"/>
      <c r="F15"/>
    </row>
    <row r="16" spans="1:6" ht="15" customHeight="1">
      <c r="A16" s="165" t="s">
        <v>71</v>
      </c>
      <c r="B16" s="168" t="s">
        <v>72</v>
      </c>
      <c r="C16" s="263"/>
      <c r="D16" s="265"/>
      <c r="E16" s="263"/>
      <c r="F16"/>
    </row>
    <row r="17" spans="1:6" ht="15" customHeight="1">
      <c r="A17" s="165" t="s">
        <v>75</v>
      </c>
      <c r="B17" s="168" t="s">
        <v>76</v>
      </c>
      <c r="C17" s="263"/>
      <c r="D17" s="265"/>
      <c r="E17" s="263"/>
      <c r="F17"/>
    </row>
    <row r="18" spans="1:6" ht="18.75" customHeight="1">
      <c r="A18" s="160"/>
      <c r="B18" s="171" t="s">
        <v>79</v>
      </c>
      <c r="C18" s="263"/>
      <c r="D18" s="265"/>
      <c r="E18" s="263"/>
      <c r="F18"/>
    </row>
    <row r="19" spans="1:6" ht="18.75" customHeight="1">
      <c r="A19" s="165" t="s">
        <v>81</v>
      </c>
      <c r="B19" s="168" t="s">
        <v>82</v>
      </c>
      <c r="C19" s="263"/>
      <c r="D19" s="265"/>
      <c r="E19" s="263"/>
      <c r="F19"/>
    </row>
    <row r="20" spans="1:6" ht="24.75" customHeight="1">
      <c r="A20" s="165" t="s">
        <v>85</v>
      </c>
      <c r="B20" s="168" t="s">
        <v>86</v>
      </c>
      <c r="C20" s="263"/>
      <c r="D20" s="265"/>
      <c r="E20" s="263"/>
      <c r="F20"/>
    </row>
    <row r="21" spans="1:6" ht="11.25" customHeight="1">
      <c r="A21" s="165" t="s">
        <v>89</v>
      </c>
      <c r="B21" s="168" t="s">
        <v>90</v>
      </c>
      <c r="C21" s="263"/>
      <c r="D21" s="265"/>
      <c r="E21" s="263"/>
      <c r="F21"/>
    </row>
    <row r="22" spans="1:6" ht="11.25" customHeight="1">
      <c r="A22" s="165" t="s">
        <v>91</v>
      </c>
      <c r="B22" s="168" t="s">
        <v>92</v>
      </c>
      <c r="C22" s="263"/>
      <c r="D22" s="265"/>
      <c r="E22" s="263"/>
      <c r="F22"/>
    </row>
    <row r="23" spans="1:6" ht="11.25" customHeight="1">
      <c r="A23" s="160"/>
      <c r="B23" s="171" t="s">
        <v>95</v>
      </c>
      <c r="C23" s="263"/>
      <c r="D23" s="265"/>
      <c r="E23" s="263"/>
      <c r="F23"/>
    </row>
    <row r="24" spans="1:6" ht="11.25" customHeight="1">
      <c r="A24" s="160"/>
      <c r="B24" s="171" t="s">
        <v>98</v>
      </c>
      <c r="C24" s="263"/>
      <c r="D24" s="265"/>
      <c r="E24" s="263"/>
      <c r="F24"/>
    </row>
    <row r="25" spans="1:6" ht="11.25" customHeight="1">
      <c r="A25" s="165" t="s">
        <v>99</v>
      </c>
      <c r="B25" s="174" t="s">
        <v>100</v>
      </c>
      <c r="C25" s="263"/>
      <c r="D25" s="265"/>
      <c r="E25" s="263"/>
      <c r="F25"/>
    </row>
    <row r="26" spans="1:6" ht="11.25" customHeight="1">
      <c r="A26" s="165" t="s">
        <v>103</v>
      </c>
      <c r="B26" s="174" t="s">
        <v>104</v>
      </c>
      <c r="C26" s="263"/>
      <c r="D26" s="265"/>
      <c r="E26" s="263"/>
      <c r="F26"/>
    </row>
    <row r="27" spans="1:6" ht="11.25" customHeight="1">
      <c r="A27" s="165" t="s">
        <v>106</v>
      </c>
      <c r="B27" s="174" t="s">
        <v>107</v>
      </c>
      <c r="C27" s="263"/>
      <c r="D27" s="265"/>
      <c r="E27" s="263"/>
      <c r="F27"/>
    </row>
    <row r="28" spans="1:6" ht="11.25" customHeight="1">
      <c r="A28" s="165">
        <v>5215</v>
      </c>
      <c r="B28" s="174" t="s">
        <v>109</v>
      </c>
      <c r="C28" s="263"/>
      <c r="D28" s="265"/>
      <c r="E28" s="263"/>
      <c r="F28"/>
    </row>
    <row r="29" spans="1:6" ht="11.25" customHeight="1">
      <c r="A29" s="165">
        <v>5216</v>
      </c>
      <c r="B29" s="174" t="s">
        <v>111</v>
      </c>
      <c r="C29" s="263"/>
      <c r="D29" s="265"/>
      <c r="E29" s="263"/>
      <c r="F29"/>
    </row>
    <row r="30" spans="1:6" ht="11.25" customHeight="1">
      <c r="A30" s="165" t="s">
        <v>112</v>
      </c>
      <c r="B30" s="174" t="s">
        <v>113</v>
      </c>
      <c r="C30" s="263"/>
      <c r="D30" s="265"/>
      <c r="E30" s="263"/>
      <c r="F30"/>
    </row>
    <row r="31" spans="1:6" ht="28.5" customHeight="1">
      <c r="A31" s="160"/>
      <c r="B31" s="171" t="s">
        <v>116</v>
      </c>
      <c r="C31" s="263"/>
      <c r="D31" s="265"/>
      <c r="E31" s="263"/>
      <c r="F31"/>
    </row>
    <row r="32" spans="1:6" ht="15.75" customHeight="1">
      <c r="A32" s="165" t="s">
        <v>117</v>
      </c>
      <c r="B32" s="168" t="s">
        <v>118</v>
      </c>
      <c r="C32" s="263"/>
      <c r="D32" s="265"/>
      <c r="E32" s="263"/>
      <c r="F32"/>
    </row>
    <row r="33" spans="1:6" ht="15.75" customHeight="1">
      <c r="A33" s="165" t="s">
        <v>120</v>
      </c>
      <c r="B33" s="168" t="s">
        <v>121</v>
      </c>
      <c r="C33" s="263"/>
      <c r="D33" s="265"/>
      <c r="E33" s="263"/>
      <c r="F33"/>
    </row>
    <row r="34" spans="1:6" ht="15.75" customHeight="1">
      <c r="A34" s="160"/>
      <c r="B34" s="171" t="s">
        <v>124</v>
      </c>
      <c r="C34" s="263"/>
      <c r="D34" s="265"/>
      <c r="E34" s="263"/>
      <c r="F34"/>
    </row>
    <row r="35" spans="1:6" ht="15.75" customHeight="1">
      <c r="A35" s="165" t="s">
        <v>125</v>
      </c>
      <c r="B35" s="168" t="s">
        <v>126</v>
      </c>
      <c r="C35" s="263"/>
      <c r="D35" s="265"/>
      <c r="E35" s="263"/>
      <c r="F35"/>
    </row>
    <row r="36" spans="1:6" ht="15.75" customHeight="1">
      <c r="A36" s="165" t="s">
        <v>128</v>
      </c>
      <c r="B36" s="168" t="s">
        <v>129</v>
      </c>
      <c r="C36" s="263"/>
      <c r="D36" s="265"/>
      <c r="E36" s="263"/>
      <c r="F36"/>
    </row>
    <row r="37" spans="1:6" ht="15.75" customHeight="1">
      <c r="A37" s="160"/>
      <c r="B37" s="171" t="s">
        <v>131</v>
      </c>
      <c r="C37" s="263"/>
      <c r="D37" s="265"/>
      <c r="E37" s="263"/>
      <c r="F37"/>
    </row>
    <row r="38" spans="1:6" ht="15.75" customHeight="1">
      <c r="A38" s="165" t="s">
        <v>132</v>
      </c>
      <c r="B38" s="168" t="s">
        <v>133</v>
      </c>
      <c r="C38" s="263"/>
      <c r="D38" s="265"/>
      <c r="E38" s="263"/>
      <c r="F38"/>
    </row>
    <row r="39" spans="1:6" ht="15.75" customHeight="1">
      <c r="A39" s="165" t="s">
        <v>134</v>
      </c>
      <c r="B39" s="168" t="s">
        <v>135</v>
      </c>
      <c r="C39" s="263"/>
      <c r="D39" s="265"/>
      <c r="E39" s="263"/>
      <c r="F39"/>
    </row>
    <row r="40" spans="1:6" ht="15.75" customHeight="1">
      <c r="A40" s="165" t="s">
        <v>136</v>
      </c>
      <c r="B40" s="168" t="s">
        <v>137</v>
      </c>
      <c r="C40" s="263"/>
      <c r="D40" s="265"/>
      <c r="E40" s="263"/>
      <c r="F40"/>
    </row>
    <row r="41" spans="1:6" ht="15.75" customHeight="1">
      <c r="A41" s="165" t="s">
        <v>138</v>
      </c>
      <c r="B41" s="168" t="s">
        <v>139</v>
      </c>
      <c r="C41" s="263"/>
      <c r="D41" s="265"/>
      <c r="E41" s="263"/>
      <c r="F41"/>
    </row>
    <row r="42" spans="1:6" ht="15.75" customHeight="1">
      <c r="A42" s="165" t="s">
        <v>140</v>
      </c>
      <c r="B42" s="168" t="s">
        <v>141</v>
      </c>
      <c r="C42" s="263"/>
      <c r="D42" s="265"/>
      <c r="E42" s="263"/>
      <c r="F42"/>
    </row>
    <row r="43" spans="1:6" ht="15.75" customHeight="1">
      <c r="A43" s="160"/>
      <c r="B43" s="171" t="s">
        <v>143</v>
      </c>
      <c r="C43" s="263"/>
      <c r="D43" s="265"/>
      <c r="E43" s="263"/>
      <c r="F43"/>
    </row>
    <row r="44" spans="1:6" ht="12" customHeight="1">
      <c r="A44" s="160" t="s">
        <v>144</v>
      </c>
      <c r="B44" s="171" t="s">
        <v>145</v>
      </c>
      <c r="C44" s="263"/>
      <c r="D44" s="265"/>
      <c r="E44" s="263"/>
      <c r="F44"/>
    </row>
    <row r="45" spans="1:6" ht="12" customHeight="1">
      <c r="A45" s="160" t="s">
        <v>146</v>
      </c>
      <c r="B45" s="171" t="s">
        <v>147</v>
      </c>
      <c r="C45" s="263"/>
      <c r="D45" s="265"/>
      <c r="E45" s="263"/>
      <c r="F45"/>
    </row>
    <row r="46" spans="1:6" ht="12" customHeight="1">
      <c r="A46" s="165">
        <v>533711</v>
      </c>
      <c r="B46" s="168" t="s">
        <v>148</v>
      </c>
      <c r="C46" s="263"/>
      <c r="D46" s="265"/>
      <c r="E46" s="263"/>
      <c r="F46"/>
    </row>
    <row r="47" spans="1:6" ht="12" customHeight="1">
      <c r="A47" s="165" t="s">
        <v>149</v>
      </c>
      <c r="B47" s="168" t="s">
        <v>150</v>
      </c>
      <c r="C47" s="263"/>
      <c r="D47" s="265"/>
      <c r="E47" s="263"/>
      <c r="F47"/>
    </row>
    <row r="48" spans="1:6" ht="12" customHeight="1">
      <c r="A48" s="165" t="s">
        <v>151</v>
      </c>
      <c r="B48" s="168" t="s">
        <v>152</v>
      </c>
      <c r="C48" s="263"/>
      <c r="D48" s="265"/>
      <c r="E48" s="263"/>
      <c r="F48"/>
    </row>
    <row r="49" spans="1:6" ht="12" customHeight="1">
      <c r="A49" s="165" t="s">
        <v>153</v>
      </c>
      <c r="B49" s="168" t="s">
        <v>154</v>
      </c>
      <c r="C49" s="263"/>
      <c r="D49" s="265"/>
      <c r="E49" s="263"/>
      <c r="F49"/>
    </row>
    <row r="50" spans="1:6" ht="18" customHeight="1">
      <c r="A50" s="160"/>
      <c r="B50" s="171" t="s">
        <v>155</v>
      </c>
      <c r="C50" s="263"/>
      <c r="D50" s="265"/>
      <c r="E50" s="263"/>
      <c r="F50"/>
    </row>
    <row r="51" spans="1:6" ht="15.75" customHeight="1">
      <c r="A51" s="165" t="s">
        <v>156</v>
      </c>
      <c r="B51" s="168" t="s">
        <v>157</v>
      </c>
      <c r="C51" s="263"/>
      <c r="D51" s="265"/>
      <c r="E51" s="263"/>
      <c r="F51"/>
    </row>
    <row r="52" spans="1:6" ht="15.75" customHeight="1">
      <c r="A52" s="165" t="s">
        <v>158</v>
      </c>
      <c r="B52" s="168" t="s">
        <v>159</v>
      </c>
      <c r="C52" s="263"/>
      <c r="D52" s="265"/>
      <c r="E52" s="263"/>
      <c r="F52"/>
    </row>
    <row r="53" spans="1:6" ht="18.75" customHeight="1">
      <c r="A53" s="160"/>
      <c r="B53" s="171" t="s">
        <v>160</v>
      </c>
      <c r="C53" s="263"/>
      <c r="D53" s="265"/>
      <c r="E53" s="263"/>
      <c r="F53"/>
    </row>
    <row r="54" spans="1:6" ht="21.75" customHeight="1">
      <c r="A54" s="165" t="s">
        <v>161</v>
      </c>
      <c r="B54" s="168" t="s">
        <v>162</v>
      </c>
      <c r="C54" s="263"/>
      <c r="D54" s="265"/>
      <c r="E54" s="263"/>
      <c r="F54"/>
    </row>
    <row r="55" spans="1:6" ht="16.5" customHeight="1">
      <c r="A55" s="165">
        <v>36423</v>
      </c>
      <c r="B55" s="168" t="s">
        <v>163</v>
      </c>
      <c r="C55" s="263"/>
      <c r="D55" s="265"/>
      <c r="E55" s="263"/>
      <c r="F55"/>
    </row>
    <row r="56" spans="1:6" ht="16.5" customHeight="1">
      <c r="A56" s="165" t="s">
        <v>165</v>
      </c>
      <c r="B56" s="168" t="s">
        <v>166</v>
      </c>
      <c r="C56" s="263"/>
      <c r="D56" s="265"/>
      <c r="E56" s="263"/>
      <c r="F56"/>
    </row>
    <row r="57" spans="1:6" ht="16.5" customHeight="1">
      <c r="A57" s="165" t="s">
        <v>167</v>
      </c>
      <c r="B57" s="168" t="s">
        <v>295</v>
      </c>
      <c r="C57" s="263"/>
      <c r="D57" s="265"/>
      <c r="E57" s="263"/>
      <c r="F57"/>
    </row>
    <row r="58" spans="1:6" ht="16.5" customHeight="1">
      <c r="A58" s="165" t="s">
        <v>169</v>
      </c>
      <c r="B58" s="168" t="s">
        <v>170</v>
      </c>
      <c r="C58" s="263"/>
      <c r="D58" s="265"/>
      <c r="E58" s="263"/>
      <c r="F58"/>
    </row>
    <row r="59" spans="1:6" ht="18" customHeight="1">
      <c r="A59" s="160"/>
      <c r="B59" s="171" t="s">
        <v>173</v>
      </c>
      <c r="C59" s="263"/>
      <c r="D59" s="265"/>
      <c r="E59" s="263"/>
      <c r="F59"/>
    </row>
    <row r="60" spans="1:6" ht="15" customHeight="1">
      <c r="A60" s="160"/>
      <c r="B60" s="171" t="s">
        <v>175</v>
      </c>
      <c r="C60" s="263"/>
      <c r="D60" s="265"/>
      <c r="E60" s="263"/>
      <c r="F60"/>
    </row>
    <row r="61" spans="1:6" ht="15" customHeight="1">
      <c r="A61" s="165" t="s">
        <v>176</v>
      </c>
      <c r="B61" s="179" t="s">
        <v>177</v>
      </c>
      <c r="C61" s="263"/>
      <c r="D61" s="265"/>
      <c r="E61" s="263"/>
      <c r="F61"/>
    </row>
    <row r="62" spans="1:6" ht="15" customHeight="1">
      <c r="A62" s="165" t="s">
        <v>178</v>
      </c>
      <c r="B62" s="181" t="s">
        <v>179</v>
      </c>
      <c r="C62" s="263"/>
      <c r="D62" s="265"/>
      <c r="E62" s="263"/>
      <c r="F62"/>
    </row>
    <row r="63" spans="1:6" ht="28.5" customHeight="1">
      <c r="A63" s="160"/>
      <c r="B63" s="182" t="s">
        <v>180</v>
      </c>
      <c r="C63" s="263"/>
      <c r="D63" s="265"/>
      <c r="E63" s="263"/>
      <c r="F63"/>
    </row>
    <row r="64" spans="1:6" ht="15.75" customHeight="1">
      <c r="A64" s="165" t="s">
        <v>181</v>
      </c>
      <c r="B64" s="181" t="s">
        <v>182</v>
      </c>
      <c r="C64" s="263"/>
      <c r="D64" s="265"/>
      <c r="E64" s="263"/>
      <c r="F64"/>
    </row>
    <row r="65" spans="1:6" ht="15.75" customHeight="1">
      <c r="A65" s="165"/>
      <c r="B65" s="181" t="s">
        <v>183</v>
      </c>
      <c r="C65" s="263"/>
      <c r="D65" s="265"/>
      <c r="E65" s="263"/>
      <c r="F65"/>
    </row>
    <row r="66" spans="1:6" ht="15.75" customHeight="1">
      <c r="A66" s="160"/>
      <c r="B66" s="185" t="s">
        <v>184</v>
      </c>
      <c r="C66" s="183">
        <f>SUM(C64:C65)</f>
        <v>0</v>
      </c>
      <c r="D66" s="183">
        <f>SUM(D64:D65)</f>
        <v>0</v>
      </c>
      <c r="E66" s="183">
        <f>SUM(E64:E65)</f>
        <v>0</v>
      </c>
      <c r="F66"/>
    </row>
    <row r="67" spans="1:6" ht="19.5" customHeight="1">
      <c r="A67" s="165" t="s">
        <v>185</v>
      </c>
      <c r="B67" s="185" t="s">
        <v>186</v>
      </c>
      <c r="C67" s="263"/>
      <c r="D67" s="265"/>
      <c r="E67" s="263"/>
      <c r="F67"/>
    </row>
    <row r="68" spans="1:8" ht="23.25" customHeight="1">
      <c r="A68" s="165" t="s">
        <v>187</v>
      </c>
      <c r="B68" s="181" t="s">
        <v>188</v>
      </c>
      <c r="C68" s="196">
        <v>4750</v>
      </c>
      <c r="D68" s="196">
        <v>4750</v>
      </c>
      <c r="E68" s="196">
        <v>2035</v>
      </c>
      <c r="F68" s="266"/>
      <c r="G68" s="267" t="s">
        <v>346</v>
      </c>
      <c r="H68" s="268">
        <v>350</v>
      </c>
    </row>
    <row r="69" spans="1:8" ht="18" customHeight="1">
      <c r="A69" s="165" t="s">
        <v>189</v>
      </c>
      <c r="B69" s="181" t="s">
        <v>190</v>
      </c>
      <c r="C69" s="263"/>
      <c r="D69" s="265"/>
      <c r="E69" s="263"/>
      <c r="F69" s="266" t="s">
        <v>347</v>
      </c>
      <c r="G69" s="267" t="s">
        <v>348</v>
      </c>
      <c r="H69" s="268">
        <v>500</v>
      </c>
    </row>
    <row r="70" spans="1:8" ht="23.25" customHeight="1">
      <c r="A70" s="165"/>
      <c r="B70" s="181" t="s">
        <v>191</v>
      </c>
      <c r="C70" s="263"/>
      <c r="D70" s="265"/>
      <c r="E70" s="263"/>
      <c r="F70" s="266"/>
      <c r="G70" s="267" t="s">
        <v>349</v>
      </c>
      <c r="H70" s="268">
        <v>3000</v>
      </c>
    </row>
    <row r="71" spans="1:8" ht="24.75" customHeight="1">
      <c r="A71" s="165" t="s">
        <v>192</v>
      </c>
      <c r="B71" s="181" t="s">
        <v>193</v>
      </c>
      <c r="C71" s="263"/>
      <c r="D71" s="265"/>
      <c r="E71" s="263"/>
      <c r="F71" s="266">
        <f>SUM(H68:H71)</f>
        <v>4750</v>
      </c>
      <c r="G71" s="267" t="s">
        <v>350</v>
      </c>
      <c r="H71" s="268">
        <v>900</v>
      </c>
    </row>
    <row r="72" spans="1:8" ht="18.75" customHeight="1">
      <c r="A72" s="165" t="s">
        <v>194</v>
      </c>
      <c r="B72" s="181" t="s">
        <v>195</v>
      </c>
      <c r="C72" s="263">
        <v>1280</v>
      </c>
      <c r="D72" s="269">
        <v>1345</v>
      </c>
      <c r="E72" s="263">
        <v>504</v>
      </c>
      <c r="F72" s="270" t="s">
        <v>351</v>
      </c>
      <c r="G72" s="271"/>
      <c r="H72" s="271"/>
    </row>
    <row r="73" spans="1:8" ht="19.5" customHeight="1">
      <c r="A73" s="160"/>
      <c r="B73" s="182" t="s">
        <v>196</v>
      </c>
      <c r="C73" s="183">
        <f>SUM(C68:C72)</f>
        <v>6030</v>
      </c>
      <c r="D73" s="272">
        <f>SUM(D68:D72)</f>
        <v>6095</v>
      </c>
      <c r="E73" s="183">
        <f>SUM(E68:E72)</f>
        <v>2539</v>
      </c>
      <c r="F73" s="266"/>
      <c r="G73" s="267" t="s">
        <v>352</v>
      </c>
      <c r="H73" s="268">
        <v>180</v>
      </c>
    </row>
    <row r="74" spans="1:8" ht="17.25" customHeight="1">
      <c r="A74" s="160"/>
      <c r="B74" s="185" t="s">
        <v>197</v>
      </c>
      <c r="C74" s="183">
        <f>C73+C67+C66+C63</f>
        <v>6030</v>
      </c>
      <c r="D74" s="272">
        <f>D73+D67+D66+D63</f>
        <v>6095</v>
      </c>
      <c r="E74" s="183">
        <f>E73+E67+E66+E63</f>
        <v>2539</v>
      </c>
      <c r="F74" s="266"/>
      <c r="G74" s="267" t="s">
        <v>353</v>
      </c>
      <c r="H74" s="268">
        <v>150</v>
      </c>
    </row>
    <row r="75" spans="1:8" ht="25.5" customHeight="1">
      <c r="A75" s="165" t="s">
        <v>198</v>
      </c>
      <c r="B75" s="179" t="s">
        <v>199</v>
      </c>
      <c r="C75" s="263"/>
      <c r="D75" s="265"/>
      <c r="E75" s="263"/>
      <c r="F75" s="266">
        <f>SUM(E73,E75)</f>
        <v>2539</v>
      </c>
      <c r="G75" s="267" t="s">
        <v>354</v>
      </c>
      <c r="H75" s="268">
        <v>950</v>
      </c>
    </row>
    <row r="76" spans="1:6" ht="23.25" customHeight="1">
      <c r="A76" s="165" t="s">
        <v>200</v>
      </c>
      <c r="B76" s="179" t="s">
        <v>201</v>
      </c>
      <c r="C76" s="263"/>
      <c r="D76" s="265"/>
      <c r="E76" s="263"/>
      <c r="F76"/>
    </row>
    <row r="77" spans="1:6" ht="18.75" customHeight="1">
      <c r="A77" s="165" t="s">
        <v>202</v>
      </c>
      <c r="B77" s="179" t="s">
        <v>203</v>
      </c>
      <c r="C77" s="263"/>
      <c r="D77" s="265"/>
      <c r="E77" s="263"/>
      <c r="F77"/>
    </row>
    <row r="78" spans="1:6" ht="19.5" customHeight="1">
      <c r="A78" s="160"/>
      <c r="B78" s="185" t="s">
        <v>204</v>
      </c>
      <c r="C78" s="263"/>
      <c r="D78" s="265"/>
      <c r="E78" s="263"/>
      <c r="F78"/>
    </row>
    <row r="79" spans="1:6" ht="26.25" customHeight="1">
      <c r="A79" s="165" t="s">
        <v>205</v>
      </c>
      <c r="B79" s="181" t="s">
        <v>206</v>
      </c>
      <c r="C79" s="263"/>
      <c r="D79" s="265"/>
      <c r="E79" s="263"/>
      <c r="F79"/>
    </row>
    <row r="80" spans="1:6" ht="16.5" customHeight="1">
      <c r="A80" s="165" t="s">
        <v>208</v>
      </c>
      <c r="B80" s="181" t="s">
        <v>209</v>
      </c>
      <c r="C80" s="263"/>
      <c r="D80" s="265"/>
      <c r="E80" s="263"/>
      <c r="F80"/>
    </row>
    <row r="81" spans="1:6" ht="16.5" customHeight="1">
      <c r="A81" s="165" t="s">
        <v>210</v>
      </c>
      <c r="B81" s="181" t="s">
        <v>211</v>
      </c>
      <c r="C81" s="263"/>
      <c r="D81" s="265"/>
      <c r="E81" s="263"/>
      <c r="F81"/>
    </row>
    <row r="82" spans="1:6" ht="24.75" customHeight="1">
      <c r="A82" s="160"/>
      <c r="B82" s="185" t="s">
        <v>212</v>
      </c>
      <c r="C82" s="263"/>
      <c r="D82" s="265"/>
      <c r="E82" s="263"/>
      <c r="F82"/>
    </row>
    <row r="83" spans="1:6" ht="21" customHeight="1">
      <c r="A83" s="165" t="s">
        <v>213</v>
      </c>
      <c r="B83" s="168" t="s">
        <v>214</v>
      </c>
      <c r="C83" s="263"/>
      <c r="D83" s="265"/>
      <c r="E83" s="263"/>
      <c r="F83"/>
    </row>
    <row r="84" spans="1:6" ht="17.25" customHeight="1">
      <c r="A84" s="165" t="s">
        <v>215</v>
      </c>
      <c r="B84" s="168" t="s">
        <v>216</v>
      </c>
      <c r="C84" s="263"/>
      <c r="D84" s="265"/>
      <c r="E84" s="263"/>
      <c r="F84"/>
    </row>
    <row r="85" spans="1:6" ht="17.25" customHeight="1">
      <c r="A85" s="165" t="s">
        <v>297</v>
      </c>
      <c r="B85" s="168" t="s">
        <v>218</v>
      </c>
      <c r="C85" s="263"/>
      <c r="D85" s="265"/>
      <c r="E85" s="263"/>
      <c r="F85"/>
    </row>
    <row r="86" spans="1:6" ht="17.25" customHeight="1">
      <c r="A86" s="165" t="s">
        <v>219</v>
      </c>
      <c r="B86" s="168" t="s">
        <v>220</v>
      </c>
      <c r="C86" s="263"/>
      <c r="D86" s="265"/>
      <c r="E86" s="263"/>
      <c r="F86"/>
    </row>
    <row r="87" spans="1:6" ht="23.25" customHeight="1">
      <c r="A87" s="165"/>
      <c r="B87" s="171" t="s">
        <v>221</v>
      </c>
      <c r="C87" s="263"/>
      <c r="D87" s="265"/>
      <c r="E87" s="263"/>
      <c r="F87"/>
    </row>
    <row r="88" spans="1:6" ht="18.75">
      <c r="A88" s="165" t="s">
        <v>222</v>
      </c>
      <c r="B88" s="171" t="s">
        <v>223</v>
      </c>
      <c r="C88" s="263"/>
      <c r="D88" s="265"/>
      <c r="E88" s="263"/>
      <c r="F88"/>
    </row>
    <row r="89" spans="1:6" ht="18.75" customHeight="1">
      <c r="A89" s="160"/>
      <c r="B89" s="186" t="s">
        <v>224</v>
      </c>
      <c r="C89" s="263"/>
      <c r="D89" s="265"/>
      <c r="E89" s="263"/>
      <c r="F89"/>
    </row>
    <row r="90" spans="1:6" ht="19.5" customHeight="1">
      <c r="A90" s="160"/>
      <c r="B90" s="186" t="s">
        <v>226</v>
      </c>
      <c r="C90" s="176">
        <f>C78+C74+C60+C31+C24</f>
        <v>6030</v>
      </c>
      <c r="D90" s="273">
        <f>D78+D74+D60+D31+D24</f>
        <v>6095</v>
      </c>
      <c r="E90" s="176">
        <f>E78+E74+E60+E31+E24</f>
        <v>2539</v>
      </c>
      <c r="F90"/>
    </row>
    <row r="91" spans="1:6" ht="15" customHeight="1">
      <c r="A91" s="165" t="s">
        <v>227</v>
      </c>
      <c r="B91" s="168" t="s">
        <v>228</v>
      </c>
      <c r="C91" s="263"/>
      <c r="D91" s="265"/>
      <c r="E91" s="263"/>
      <c r="F91"/>
    </row>
    <row r="92" spans="1:6" ht="15" customHeight="1">
      <c r="A92" s="165" t="s">
        <v>229</v>
      </c>
      <c r="B92" s="168" t="s">
        <v>230</v>
      </c>
      <c r="C92" s="263"/>
      <c r="D92" s="265"/>
      <c r="E92" s="263"/>
      <c r="F92"/>
    </row>
    <row r="93" spans="1:6" ht="15" customHeight="1">
      <c r="A93" s="165"/>
      <c r="B93" s="168" t="s">
        <v>232</v>
      </c>
      <c r="C93" s="263"/>
      <c r="D93" s="265"/>
      <c r="E93" s="263"/>
      <c r="F93"/>
    </row>
    <row r="94" spans="1:6" ht="15" customHeight="1">
      <c r="A94" s="165" t="s">
        <v>233</v>
      </c>
      <c r="B94" s="168" t="s">
        <v>234</v>
      </c>
      <c r="C94" s="263"/>
      <c r="D94" s="265"/>
      <c r="E94" s="263"/>
      <c r="F94"/>
    </row>
    <row r="95" spans="1:6" ht="15" customHeight="1">
      <c r="A95" s="165" t="s">
        <v>235</v>
      </c>
      <c r="B95" s="168" t="s">
        <v>236</v>
      </c>
      <c r="C95" s="263"/>
      <c r="D95" s="265"/>
      <c r="E95" s="263"/>
      <c r="F95"/>
    </row>
    <row r="96" spans="1:6" ht="15" customHeight="1">
      <c r="A96" s="165" t="s">
        <v>235</v>
      </c>
      <c r="B96" s="168" t="s">
        <v>238</v>
      </c>
      <c r="C96" s="263"/>
      <c r="D96" s="265"/>
      <c r="E96" s="263"/>
      <c r="F96"/>
    </row>
    <row r="97" spans="1:6" ht="24.75" customHeight="1">
      <c r="A97" s="165" t="s">
        <v>239</v>
      </c>
      <c r="B97" s="168" t="s">
        <v>240</v>
      </c>
      <c r="C97" s="263"/>
      <c r="D97" s="265"/>
      <c r="E97" s="263"/>
      <c r="F97"/>
    </row>
    <row r="98" spans="1:6" ht="12.75" customHeight="1">
      <c r="A98" s="160"/>
      <c r="B98" s="171" t="s">
        <v>242</v>
      </c>
      <c r="C98" s="263"/>
      <c r="D98" s="265"/>
      <c r="E98" s="263"/>
      <c r="F98"/>
    </row>
    <row r="99" spans="1:6" ht="12.75" customHeight="1">
      <c r="A99" s="165" t="s">
        <v>243</v>
      </c>
      <c r="B99" s="168" t="s">
        <v>244</v>
      </c>
      <c r="C99" s="263"/>
      <c r="D99" s="265"/>
      <c r="E99" s="263"/>
      <c r="F99"/>
    </row>
    <row r="100" spans="1:6" ht="12.75" customHeight="1">
      <c r="A100" s="165" t="s">
        <v>245</v>
      </c>
      <c r="B100" s="168" t="s">
        <v>246</v>
      </c>
      <c r="C100" s="263"/>
      <c r="D100" s="265"/>
      <c r="E100" s="263"/>
      <c r="F100"/>
    </row>
    <row r="101" spans="1:6" ht="12.75" customHeight="1">
      <c r="A101" s="165" t="s">
        <v>247</v>
      </c>
      <c r="B101" s="168" t="s">
        <v>248</v>
      </c>
      <c r="C101" s="263"/>
      <c r="D101" s="265"/>
      <c r="E101" s="263"/>
      <c r="F101"/>
    </row>
    <row r="102" spans="1:6" ht="27" customHeight="1">
      <c r="A102" s="165" t="s">
        <v>249</v>
      </c>
      <c r="B102" s="168" t="s">
        <v>250</v>
      </c>
      <c r="C102" s="263"/>
      <c r="D102" s="265"/>
      <c r="E102" s="263"/>
      <c r="F102"/>
    </row>
    <row r="103" spans="1:6" ht="15" customHeight="1">
      <c r="A103" s="160"/>
      <c r="B103" s="171" t="s">
        <v>252</v>
      </c>
      <c r="C103" s="263"/>
      <c r="D103" s="265"/>
      <c r="E103" s="263"/>
      <c r="F103"/>
    </row>
    <row r="104" spans="1:6" ht="15" customHeight="1">
      <c r="A104" s="165">
        <v>246</v>
      </c>
      <c r="B104" s="168" t="s">
        <v>253</v>
      </c>
      <c r="C104" s="263"/>
      <c r="D104" s="265"/>
      <c r="E104" s="263"/>
      <c r="F104"/>
    </row>
    <row r="105" spans="1:6" ht="15" customHeight="1">
      <c r="A105" s="165">
        <v>247</v>
      </c>
      <c r="B105" s="168" t="s">
        <v>254</v>
      </c>
      <c r="C105" s="263"/>
      <c r="D105" s="265"/>
      <c r="E105" s="263"/>
      <c r="F105"/>
    </row>
    <row r="106" spans="1:6" ht="25.5" customHeight="1">
      <c r="A106" s="165">
        <v>249</v>
      </c>
      <c r="B106" s="168" t="s">
        <v>255</v>
      </c>
      <c r="C106" s="263"/>
      <c r="D106" s="265"/>
      <c r="E106" s="263"/>
      <c r="F106"/>
    </row>
    <row r="107" spans="1:6" ht="27.75" customHeight="1">
      <c r="A107" s="160"/>
      <c r="B107" s="186" t="s">
        <v>256</v>
      </c>
      <c r="C107" s="263"/>
      <c r="D107" s="265"/>
      <c r="E107" s="263"/>
      <c r="F107"/>
    </row>
    <row r="108" spans="1:6" ht="21" customHeight="1">
      <c r="A108" s="165" t="s">
        <v>257</v>
      </c>
      <c r="B108" s="168" t="s">
        <v>258</v>
      </c>
      <c r="C108" s="263"/>
      <c r="D108" s="265"/>
      <c r="E108" s="263"/>
      <c r="F108"/>
    </row>
    <row r="109" spans="1:6" ht="15" customHeight="1">
      <c r="A109" s="165" t="s">
        <v>259</v>
      </c>
      <c r="B109" s="168" t="s">
        <v>216</v>
      </c>
      <c r="C109" s="263"/>
      <c r="D109" s="265"/>
      <c r="E109" s="263"/>
      <c r="F109"/>
    </row>
    <row r="110" spans="1:6" ht="15" customHeight="1">
      <c r="A110" s="165" t="s">
        <v>260</v>
      </c>
      <c r="B110" s="168" t="s">
        <v>218</v>
      </c>
      <c r="C110" s="263"/>
      <c r="D110" s="265"/>
      <c r="E110" s="263"/>
      <c r="F110"/>
    </row>
    <row r="111" spans="1:6" ht="15" customHeight="1">
      <c r="A111" s="165" t="s">
        <v>261</v>
      </c>
      <c r="B111" s="168" t="s">
        <v>220</v>
      </c>
      <c r="C111" s="263"/>
      <c r="D111" s="265"/>
      <c r="E111" s="263"/>
      <c r="F111"/>
    </row>
    <row r="112" spans="1:6" ht="24.75" customHeight="1">
      <c r="A112" s="165"/>
      <c r="B112" s="171" t="s">
        <v>262</v>
      </c>
      <c r="C112" s="263"/>
      <c r="D112" s="265"/>
      <c r="E112" s="263"/>
      <c r="F112"/>
    </row>
    <row r="113" spans="1:6" ht="18.75" customHeight="1">
      <c r="A113" s="165"/>
      <c r="B113" s="171" t="s">
        <v>263</v>
      </c>
      <c r="C113" s="263"/>
      <c r="D113" s="265"/>
      <c r="E113" s="263"/>
      <c r="F113"/>
    </row>
    <row r="114" spans="1:6" ht="24" customHeight="1">
      <c r="A114" s="160"/>
      <c r="B114" s="171" t="s">
        <v>264</v>
      </c>
      <c r="C114" s="176">
        <f>C113+C90</f>
        <v>6030</v>
      </c>
      <c r="D114" s="273">
        <f>D113+D90</f>
        <v>6095</v>
      </c>
      <c r="E114" s="176">
        <f>E113+E90</f>
        <v>2539</v>
      </c>
      <c r="F114"/>
    </row>
    <row r="115" spans="1:6" ht="33" customHeight="1">
      <c r="A115" s="164" t="s">
        <v>265</v>
      </c>
      <c r="B115" s="179" t="s">
        <v>266</v>
      </c>
      <c r="C115" s="263"/>
      <c r="D115" s="265"/>
      <c r="E115" s="263"/>
      <c r="F115"/>
    </row>
    <row r="116" spans="1:6" ht="15" customHeight="1">
      <c r="A116" s="164" t="s">
        <v>267</v>
      </c>
      <c r="B116" s="179" t="s">
        <v>268</v>
      </c>
      <c r="C116" s="263"/>
      <c r="D116" s="265"/>
      <c r="E116" s="263"/>
      <c r="F116"/>
    </row>
    <row r="117" spans="1:6" ht="15" customHeight="1">
      <c r="A117" s="194"/>
      <c r="B117" s="185" t="s">
        <v>269</v>
      </c>
      <c r="C117" s="263"/>
      <c r="D117" s="265"/>
      <c r="E117" s="263"/>
      <c r="F117"/>
    </row>
    <row r="118" spans="1:6" ht="15" customHeight="1">
      <c r="A118" s="164" t="s">
        <v>270</v>
      </c>
      <c r="B118" s="195" t="s">
        <v>271</v>
      </c>
      <c r="C118" s="263"/>
      <c r="D118" s="265"/>
      <c r="E118" s="263"/>
      <c r="F118"/>
    </row>
    <row r="119" spans="1:6" ht="15" customHeight="1">
      <c r="A119" s="164" t="s">
        <v>272</v>
      </c>
      <c r="B119" s="181" t="s">
        <v>273</v>
      </c>
      <c r="C119" s="263"/>
      <c r="D119" s="265"/>
      <c r="E119" s="263"/>
      <c r="F119"/>
    </row>
    <row r="120" spans="1:6" ht="15" customHeight="1">
      <c r="A120" s="164" t="s">
        <v>274</v>
      </c>
      <c r="B120" s="181" t="s">
        <v>275</v>
      </c>
      <c r="C120" s="263"/>
      <c r="D120" s="265"/>
      <c r="E120" s="263"/>
      <c r="F120"/>
    </row>
    <row r="121" spans="1:6" ht="15" customHeight="1">
      <c r="A121" s="164" t="s">
        <v>276</v>
      </c>
      <c r="B121" s="179" t="s">
        <v>277</v>
      </c>
      <c r="C121" s="263"/>
      <c r="D121" s="265"/>
      <c r="E121" s="263"/>
      <c r="F121"/>
    </row>
    <row r="122" spans="1:6" ht="15" customHeight="1">
      <c r="A122" s="164" t="s">
        <v>278</v>
      </c>
      <c r="B122" s="181" t="s">
        <v>279</v>
      </c>
      <c r="C122" s="263"/>
      <c r="D122" s="265"/>
      <c r="E122" s="263"/>
      <c r="F122"/>
    </row>
    <row r="123" spans="1:6" ht="15" customHeight="1">
      <c r="A123" s="164" t="s">
        <v>280</v>
      </c>
      <c r="B123" s="181" t="s">
        <v>281</v>
      </c>
      <c r="C123" s="263"/>
      <c r="D123" s="265"/>
      <c r="E123" s="263"/>
      <c r="F123"/>
    </row>
    <row r="124" spans="1:6" ht="15" customHeight="1">
      <c r="A124" s="194">
        <v>297</v>
      </c>
      <c r="B124" s="185" t="s">
        <v>282</v>
      </c>
      <c r="C124" s="263"/>
      <c r="D124" s="265"/>
      <c r="E124" s="263"/>
      <c r="F124"/>
    </row>
    <row r="125" spans="1:6" ht="15" customHeight="1">
      <c r="A125" s="164" t="s">
        <v>283</v>
      </c>
      <c r="B125" s="195" t="s">
        <v>284</v>
      </c>
      <c r="C125" s="263"/>
      <c r="D125" s="265"/>
      <c r="E125" s="263"/>
      <c r="F125"/>
    </row>
    <row r="126" spans="1:6" ht="15" customHeight="1">
      <c r="A126" s="164" t="s">
        <v>285</v>
      </c>
      <c r="B126" s="195" t="s">
        <v>286</v>
      </c>
      <c r="C126" s="263"/>
      <c r="D126" s="265"/>
      <c r="E126" s="263"/>
      <c r="F126"/>
    </row>
    <row r="127" spans="1:6" ht="15" customHeight="1">
      <c r="A127" s="164">
        <v>5915</v>
      </c>
      <c r="B127" s="195" t="s">
        <v>287</v>
      </c>
      <c r="C127" s="263"/>
      <c r="D127" s="265"/>
      <c r="E127" s="263"/>
      <c r="F127"/>
    </row>
    <row r="128" spans="1:6" ht="15" customHeight="1">
      <c r="A128" s="164">
        <v>5916</v>
      </c>
      <c r="B128" s="195" t="s">
        <v>288</v>
      </c>
      <c r="C128" s="263"/>
      <c r="D128" s="265"/>
      <c r="E128" s="263"/>
      <c r="F128"/>
    </row>
    <row r="129" spans="1:6" ht="18.75">
      <c r="A129" s="194"/>
      <c r="B129" s="197" t="s">
        <v>289</v>
      </c>
      <c r="C129" s="263"/>
      <c r="D129" s="265"/>
      <c r="E129" s="263"/>
      <c r="F129"/>
    </row>
    <row r="130" spans="1:6" ht="18.75">
      <c r="A130" s="194"/>
      <c r="B130" s="197" t="s">
        <v>290</v>
      </c>
      <c r="C130" s="263"/>
      <c r="D130" s="265"/>
      <c r="E130" s="263"/>
      <c r="F130"/>
    </row>
    <row r="131" spans="1:6" ht="18.75">
      <c r="A131" s="194"/>
      <c r="B131" s="171" t="s">
        <v>291</v>
      </c>
      <c r="C131" s="176">
        <f>C130+C114</f>
        <v>6030</v>
      </c>
      <c r="D131" s="273">
        <f>D130+D114</f>
        <v>6095</v>
      </c>
      <c r="E131" s="176">
        <f>E130+E114</f>
        <v>2539</v>
      </c>
      <c r="F131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4" r:id="rId1"/>
  <headerFooter alignWithMargins="0">
    <oddHeader>&amp;C&amp;P/&amp;N</oddHeader>
    <oddFooter>&amp;L&amp;F&amp;C&amp;D&amp;R&amp;A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31"/>
  <sheetViews>
    <sheetView view="pageBreakPreview" zoomScaleSheetLayoutView="100" zoomScalePageLayoutView="0" workbookViewId="0" topLeftCell="A115">
      <selection activeCell="E63" sqref="E63"/>
    </sheetView>
  </sheetViews>
  <sheetFormatPr defaultColWidth="8.75" defaultRowHeight="18"/>
  <cols>
    <col min="1" max="1" width="8.75" style="1" customWidth="1"/>
    <col min="2" max="2" width="37.66015625" style="1" customWidth="1"/>
    <col min="3" max="4" width="6.58203125" style="274" customWidth="1"/>
    <col min="5" max="5" width="6.58203125" style="275" customWidth="1"/>
    <col min="6" max="6" width="8.91015625" style="125" customWidth="1"/>
    <col min="7" max="16384" width="8.75" style="1" customWidth="1"/>
  </cols>
  <sheetData>
    <row r="1" spans="1:6" ht="12.75">
      <c r="A1" s="126"/>
      <c r="B1" s="127"/>
      <c r="C1" s="276"/>
      <c r="D1" s="276"/>
      <c r="E1" s="275" t="s">
        <v>42</v>
      </c>
      <c r="F1" s="130"/>
    </row>
    <row r="2" spans="1:6" ht="12.75">
      <c r="A2" s="131">
        <v>882202</v>
      </c>
      <c r="B2" s="84" t="s">
        <v>43</v>
      </c>
      <c r="C2" s="277"/>
      <c r="D2" s="278"/>
      <c r="E2" s="279"/>
      <c r="F2" s="134"/>
    </row>
    <row r="3" spans="1:6" ht="12.75">
      <c r="A3" s="131"/>
      <c r="B3" s="84"/>
      <c r="C3" s="277"/>
      <c r="D3" s="278"/>
      <c r="E3" s="279"/>
      <c r="F3" s="134"/>
    </row>
    <row r="4" spans="1:6" ht="12.75">
      <c r="A4" s="131">
        <v>101150</v>
      </c>
      <c r="B4" s="84" t="s">
        <v>355</v>
      </c>
      <c r="C4" s="279">
        <v>2017</v>
      </c>
      <c r="D4" s="279">
        <v>2017</v>
      </c>
      <c r="E4" s="279" t="s">
        <v>46</v>
      </c>
      <c r="F4" s="134"/>
    </row>
    <row r="5" spans="1:6" ht="12.75">
      <c r="A5" s="131"/>
      <c r="B5" s="84"/>
      <c r="C5" s="5"/>
      <c r="D5" s="5"/>
      <c r="E5" s="5"/>
      <c r="F5" s="134"/>
    </row>
    <row r="6" spans="1:6" ht="15.75" customHeight="1">
      <c r="A6" s="137" t="s">
        <v>50</v>
      </c>
      <c r="B6" s="96" t="s">
        <v>51</v>
      </c>
      <c r="C6" s="5"/>
      <c r="D6" s="5"/>
      <c r="E6" s="5"/>
      <c r="F6" s="95"/>
    </row>
    <row r="7" spans="1:6" ht="15.75" customHeight="1">
      <c r="A7" s="137" t="s">
        <v>52</v>
      </c>
      <c r="B7" s="96" t="s">
        <v>53</v>
      </c>
      <c r="C7" s="5"/>
      <c r="D7" s="5"/>
      <c r="E7" s="5"/>
      <c r="F7" s="95"/>
    </row>
    <row r="8" spans="1:6" ht="15.75" customHeight="1">
      <c r="A8" s="137" t="s">
        <v>54</v>
      </c>
      <c r="B8" s="96" t="s">
        <v>55</v>
      </c>
      <c r="C8" s="5"/>
      <c r="D8" s="5"/>
      <c r="E8" s="5"/>
      <c r="F8" s="95"/>
    </row>
    <row r="9" spans="1:6" ht="15.75" customHeight="1">
      <c r="A9" s="137" t="s">
        <v>56</v>
      </c>
      <c r="B9" s="96" t="s">
        <v>57</v>
      </c>
      <c r="C9" s="5"/>
      <c r="D9" s="5"/>
      <c r="E9" s="5"/>
      <c r="F9" s="95"/>
    </row>
    <row r="10" spans="1:6" ht="15.75" customHeight="1">
      <c r="A10" s="137" t="s">
        <v>58</v>
      </c>
      <c r="B10" s="96" t="s">
        <v>59</v>
      </c>
      <c r="C10" s="5"/>
      <c r="D10" s="5"/>
      <c r="E10" s="5"/>
      <c r="F10" s="95"/>
    </row>
    <row r="11" spans="1:6" ht="15.75" customHeight="1">
      <c r="A11" s="137" t="s">
        <v>60</v>
      </c>
      <c r="B11" s="96" t="s">
        <v>61</v>
      </c>
      <c r="C11" s="5"/>
      <c r="D11" s="5"/>
      <c r="E11" s="5"/>
      <c r="F11" s="95"/>
    </row>
    <row r="12" spans="1:6" ht="15.75" customHeight="1">
      <c r="A12" s="137" t="s">
        <v>62</v>
      </c>
      <c r="B12" s="96" t="s">
        <v>63</v>
      </c>
      <c r="C12" s="5"/>
      <c r="D12" s="5"/>
      <c r="E12" s="5"/>
      <c r="F12" s="95"/>
    </row>
    <row r="13" spans="1:6" ht="15.75" customHeight="1">
      <c r="A13" s="137" t="s">
        <v>64</v>
      </c>
      <c r="B13" s="96" t="s">
        <v>65</v>
      </c>
      <c r="C13" s="5"/>
      <c r="D13" s="5"/>
      <c r="E13" s="5"/>
      <c r="F13" s="95"/>
    </row>
    <row r="14" spans="1:6" ht="15.75" customHeight="1">
      <c r="A14" s="137" t="s">
        <v>67</v>
      </c>
      <c r="B14" s="96" t="s">
        <v>68</v>
      </c>
      <c r="C14" s="5"/>
      <c r="D14" s="5"/>
      <c r="E14" s="5"/>
      <c r="F14" s="95"/>
    </row>
    <row r="15" spans="1:6" ht="15.75" customHeight="1">
      <c r="A15" s="137" t="s">
        <v>69</v>
      </c>
      <c r="B15" s="96" t="s">
        <v>70</v>
      </c>
      <c r="C15" s="5"/>
      <c r="D15" s="5"/>
      <c r="E15" s="5"/>
      <c r="F15" s="95"/>
    </row>
    <row r="16" spans="1:6" ht="15.75" customHeight="1">
      <c r="A16" s="137" t="s">
        <v>71</v>
      </c>
      <c r="B16" s="96" t="s">
        <v>72</v>
      </c>
      <c r="C16" s="5"/>
      <c r="D16" s="5"/>
      <c r="E16" s="5"/>
      <c r="F16" s="95"/>
    </row>
    <row r="17" spans="1:6" ht="15.75" customHeight="1">
      <c r="A17" s="137" t="s">
        <v>75</v>
      </c>
      <c r="B17" s="96" t="s">
        <v>76</v>
      </c>
      <c r="C17" s="5"/>
      <c r="D17" s="5"/>
      <c r="E17" s="5"/>
      <c r="F17" s="95"/>
    </row>
    <row r="18" spans="1:6" ht="15.75" customHeight="1">
      <c r="A18" s="84"/>
      <c r="B18" s="99" t="s">
        <v>79</v>
      </c>
      <c r="C18" s="5"/>
      <c r="D18" s="5"/>
      <c r="E18" s="5"/>
      <c r="F18" s="101"/>
    </row>
    <row r="19" spans="1:6" ht="15.75" customHeight="1">
      <c r="A19" s="137" t="s">
        <v>81</v>
      </c>
      <c r="B19" s="96" t="s">
        <v>82</v>
      </c>
      <c r="C19" s="5"/>
      <c r="D19" s="5"/>
      <c r="E19" s="5"/>
      <c r="F19" s="95"/>
    </row>
    <row r="20" spans="1:6" ht="24.75" customHeight="1">
      <c r="A20" s="137" t="s">
        <v>85</v>
      </c>
      <c r="B20" s="96" t="s">
        <v>86</v>
      </c>
      <c r="C20" s="5"/>
      <c r="D20" s="5"/>
      <c r="E20" s="5"/>
      <c r="F20" s="95"/>
    </row>
    <row r="21" spans="1:6" ht="11.25" customHeight="1">
      <c r="A21" s="137" t="s">
        <v>89</v>
      </c>
      <c r="B21" s="96" t="s">
        <v>90</v>
      </c>
      <c r="C21" s="5"/>
      <c r="D21" s="5"/>
      <c r="E21" s="5"/>
      <c r="F21" s="95"/>
    </row>
    <row r="22" spans="1:6" ht="11.25" customHeight="1">
      <c r="A22" s="137" t="s">
        <v>91</v>
      </c>
      <c r="B22" s="96" t="s">
        <v>92</v>
      </c>
      <c r="C22" s="5"/>
      <c r="D22" s="5"/>
      <c r="E22" s="5"/>
      <c r="F22" s="95"/>
    </row>
    <row r="23" spans="1:6" ht="11.25" customHeight="1">
      <c r="A23" s="84"/>
      <c r="B23" s="99" t="s">
        <v>95</v>
      </c>
      <c r="C23" s="5"/>
      <c r="D23" s="5"/>
      <c r="E23" s="5"/>
      <c r="F23" s="101"/>
    </row>
    <row r="24" spans="1:6" ht="11.25" customHeight="1">
      <c r="A24" s="84"/>
      <c r="B24" s="99" t="s">
        <v>98</v>
      </c>
      <c r="C24" s="5"/>
      <c r="D24" s="5"/>
      <c r="E24" s="5"/>
      <c r="F24" s="101"/>
    </row>
    <row r="25" spans="1:6" ht="11.25" customHeight="1">
      <c r="A25" s="137" t="s">
        <v>99</v>
      </c>
      <c r="B25" s="105" t="s">
        <v>100</v>
      </c>
      <c r="C25" s="5"/>
      <c r="D25" s="5"/>
      <c r="E25" s="5"/>
      <c r="F25" s="95"/>
    </row>
    <row r="26" spans="1:6" ht="11.25" customHeight="1">
      <c r="A26" s="137" t="s">
        <v>103</v>
      </c>
      <c r="B26" s="105" t="s">
        <v>104</v>
      </c>
      <c r="C26" s="5"/>
      <c r="D26" s="5"/>
      <c r="E26" s="5"/>
      <c r="F26" s="95"/>
    </row>
    <row r="27" spans="1:6" ht="11.25" customHeight="1">
      <c r="A27" s="137" t="s">
        <v>106</v>
      </c>
      <c r="B27" s="105" t="s">
        <v>107</v>
      </c>
      <c r="C27" s="5"/>
      <c r="D27" s="5"/>
      <c r="E27" s="5"/>
      <c r="F27" s="95"/>
    </row>
    <row r="28" spans="1:6" ht="11.25" customHeight="1">
      <c r="A28" s="137">
        <v>5215</v>
      </c>
      <c r="B28" s="105" t="s">
        <v>109</v>
      </c>
      <c r="C28" s="5"/>
      <c r="D28" s="5"/>
      <c r="E28" s="5"/>
      <c r="F28" s="95"/>
    </row>
    <row r="29" spans="1:6" ht="11.25" customHeight="1">
      <c r="A29" s="137">
        <v>5216</v>
      </c>
      <c r="B29" s="105" t="s">
        <v>111</v>
      </c>
      <c r="C29" s="5"/>
      <c r="D29" s="5"/>
      <c r="E29" s="5"/>
      <c r="F29" s="95"/>
    </row>
    <row r="30" spans="1:6" ht="11.25" customHeight="1">
      <c r="A30" s="137" t="s">
        <v>112</v>
      </c>
      <c r="B30" s="105" t="s">
        <v>113</v>
      </c>
      <c r="C30" s="5"/>
      <c r="D30" s="5"/>
      <c r="E30" s="5"/>
      <c r="F30" s="95"/>
    </row>
    <row r="31" spans="1:6" ht="28.5" customHeight="1">
      <c r="A31" s="84"/>
      <c r="B31" s="99" t="s">
        <v>116</v>
      </c>
      <c r="C31" s="5"/>
      <c r="D31" s="5"/>
      <c r="E31" s="5"/>
      <c r="F31" s="101"/>
    </row>
    <row r="32" spans="1:6" ht="13.5" customHeight="1">
      <c r="A32" s="137" t="s">
        <v>117</v>
      </c>
      <c r="B32" s="96" t="s">
        <v>118</v>
      </c>
      <c r="C32" s="5"/>
      <c r="D32" s="5"/>
      <c r="E32" s="5"/>
      <c r="F32" s="95"/>
    </row>
    <row r="33" spans="1:6" ht="13.5" customHeight="1">
      <c r="A33" s="137" t="s">
        <v>120</v>
      </c>
      <c r="B33" s="96" t="s">
        <v>121</v>
      </c>
      <c r="C33" s="5"/>
      <c r="D33" s="5"/>
      <c r="E33" s="5"/>
      <c r="F33" s="95"/>
    </row>
    <row r="34" spans="1:6" ht="13.5" customHeight="1">
      <c r="A34" s="84"/>
      <c r="B34" s="99" t="s">
        <v>124</v>
      </c>
      <c r="C34" s="5"/>
      <c r="D34" s="5"/>
      <c r="E34" s="5"/>
      <c r="F34" s="101"/>
    </row>
    <row r="35" spans="1:6" ht="13.5" customHeight="1">
      <c r="A35" s="137" t="s">
        <v>125</v>
      </c>
      <c r="B35" s="96" t="s">
        <v>126</v>
      </c>
      <c r="C35" s="5"/>
      <c r="D35" s="5"/>
      <c r="E35" s="5"/>
      <c r="F35" s="95"/>
    </row>
    <row r="36" spans="1:6" ht="13.5" customHeight="1">
      <c r="A36" s="137" t="s">
        <v>128</v>
      </c>
      <c r="B36" s="96" t="s">
        <v>129</v>
      </c>
      <c r="C36" s="5"/>
      <c r="D36" s="5"/>
      <c r="E36" s="5"/>
      <c r="F36" s="95"/>
    </row>
    <row r="37" spans="1:6" ht="13.5" customHeight="1">
      <c r="A37" s="84"/>
      <c r="B37" s="99" t="s">
        <v>131</v>
      </c>
      <c r="C37" s="5"/>
      <c r="D37" s="5"/>
      <c r="E37" s="5"/>
      <c r="F37" s="101"/>
    </row>
    <row r="38" spans="1:6" ht="13.5" customHeight="1">
      <c r="A38" s="137" t="s">
        <v>132</v>
      </c>
      <c r="B38" s="96" t="s">
        <v>133</v>
      </c>
      <c r="C38" s="5"/>
      <c r="D38" s="5"/>
      <c r="E38" s="5"/>
      <c r="F38" s="95"/>
    </row>
    <row r="39" spans="1:6" ht="13.5" customHeight="1">
      <c r="A39" s="137" t="s">
        <v>134</v>
      </c>
      <c r="B39" s="96" t="s">
        <v>135</v>
      </c>
      <c r="C39" s="5"/>
      <c r="D39" s="5"/>
      <c r="E39" s="5"/>
      <c r="F39" s="95"/>
    </row>
    <row r="40" spans="1:6" ht="13.5" customHeight="1">
      <c r="A40" s="137" t="s">
        <v>136</v>
      </c>
      <c r="B40" s="96" t="s">
        <v>137</v>
      </c>
      <c r="C40" s="5"/>
      <c r="D40" s="5"/>
      <c r="E40" s="5"/>
      <c r="F40" s="95"/>
    </row>
    <row r="41" spans="1:6" ht="13.5" customHeight="1">
      <c r="A41" s="137" t="s">
        <v>138</v>
      </c>
      <c r="B41" s="96" t="s">
        <v>139</v>
      </c>
      <c r="C41" s="5"/>
      <c r="D41" s="5"/>
      <c r="E41" s="5"/>
      <c r="F41" s="95"/>
    </row>
    <row r="42" spans="1:6" ht="13.5" customHeight="1">
      <c r="A42" s="137" t="s">
        <v>140</v>
      </c>
      <c r="B42" s="96" t="s">
        <v>141</v>
      </c>
      <c r="C42" s="5"/>
      <c r="D42" s="5"/>
      <c r="E42" s="5"/>
      <c r="F42" s="95"/>
    </row>
    <row r="43" spans="1:6" ht="13.5" customHeight="1">
      <c r="A43" s="84"/>
      <c r="B43" s="99" t="s">
        <v>143</v>
      </c>
      <c r="C43" s="5"/>
      <c r="D43" s="5"/>
      <c r="E43" s="5"/>
      <c r="F43" s="101"/>
    </row>
    <row r="44" spans="1:6" ht="13.5" customHeight="1">
      <c r="A44" s="84" t="s">
        <v>144</v>
      </c>
      <c r="B44" s="139" t="s">
        <v>145</v>
      </c>
      <c r="C44" s="5"/>
      <c r="D44" s="5"/>
      <c r="E44" s="5"/>
      <c r="F44" s="101"/>
    </row>
    <row r="45" spans="1:6" ht="13.5" customHeight="1">
      <c r="A45" s="84" t="s">
        <v>146</v>
      </c>
      <c r="B45" s="99" t="s">
        <v>147</v>
      </c>
      <c r="C45" s="5"/>
      <c r="D45" s="5"/>
      <c r="E45" s="5"/>
      <c r="F45" s="101"/>
    </row>
    <row r="46" spans="1:6" ht="15" customHeight="1">
      <c r="A46" s="137">
        <v>533711</v>
      </c>
      <c r="B46" s="96" t="s">
        <v>148</v>
      </c>
      <c r="C46" s="5"/>
      <c r="D46" s="5"/>
      <c r="E46" s="5"/>
      <c r="F46" s="95"/>
    </row>
    <row r="47" spans="1:6" ht="15" customHeight="1">
      <c r="A47" s="137" t="s">
        <v>149</v>
      </c>
      <c r="B47" s="96" t="s">
        <v>150</v>
      </c>
      <c r="C47" s="5"/>
      <c r="D47" s="5"/>
      <c r="E47" s="5"/>
      <c r="F47" s="95"/>
    </row>
    <row r="48" spans="1:6" ht="15" customHeight="1">
      <c r="A48" s="137" t="s">
        <v>151</v>
      </c>
      <c r="B48" s="96" t="s">
        <v>152</v>
      </c>
      <c r="C48" s="5"/>
      <c r="D48" s="5"/>
      <c r="E48" s="5"/>
      <c r="F48" s="95"/>
    </row>
    <row r="49" spans="1:6" ht="15" customHeight="1">
      <c r="A49" s="137" t="s">
        <v>153</v>
      </c>
      <c r="B49" s="96" t="s">
        <v>154</v>
      </c>
      <c r="C49" s="5"/>
      <c r="D49" s="5"/>
      <c r="E49" s="5"/>
      <c r="F49" s="95"/>
    </row>
    <row r="50" spans="1:6" ht="15" customHeight="1">
      <c r="A50" s="84"/>
      <c r="B50" s="99" t="s">
        <v>155</v>
      </c>
      <c r="C50" s="5"/>
      <c r="D50" s="5"/>
      <c r="E50" s="5"/>
      <c r="F50" s="101"/>
    </row>
    <row r="51" spans="1:6" ht="15" customHeight="1">
      <c r="A51" s="137" t="s">
        <v>156</v>
      </c>
      <c r="B51" s="96" t="s">
        <v>157</v>
      </c>
      <c r="C51" s="5"/>
      <c r="D51" s="5"/>
      <c r="E51" s="5"/>
      <c r="F51" s="95"/>
    </row>
    <row r="52" spans="1:6" ht="15" customHeight="1">
      <c r="A52" s="137" t="s">
        <v>158</v>
      </c>
      <c r="B52" s="96" t="s">
        <v>159</v>
      </c>
      <c r="C52" s="5"/>
      <c r="D52" s="5"/>
      <c r="E52" s="5"/>
      <c r="F52" s="95"/>
    </row>
    <row r="53" spans="1:6" ht="18.75" customHeight="1">
      <c r="A53" s="84"/>
      <c r="B53" s="99" t="s">
        <v>160</v>
      </c>
      <c r="C53" s="5"/>
      <c r="D53" s="5"/>
      <c r="E53" s="5"/>
      <c r="F53" s="101"/>
    </row>
    <row r="54" spans="1:6" ht="14.25" customHeight="1">
      <c r="A54" s="137" t="s">
        <v>161</v>
      </c>
      <c r="B54" s="96" t="s">
        <v>162</v>
      </c>
      <c r="C54" s="5"/>
      <c r="D54" s="5"/>
      <c r="E54" s="5"/>
      <c r="F54" s="95"/>
    </row>
    <row r="55" spans="1:6" ht="14.25" customHeight="1">
      <c r="A55" s="137">
        <v>36423</v>
      </c>
      <c r="B55" s="96" t="s">
        <v>163</v>
      </c>
      <c r="C55" s="5"/>
      <c r="D55" s="5"/>
      <c r="E55" s="5"/>
      <c r="F55" s="95"/>
    </row>
    <row r="56" spans="1:6" ht="14.25" customHeight="1">
      <c r="A56" s="137" t="s">
        <v>165</v>
      </c>
      <c r="B56" s="96" t="s">
        <v>166</v>
      </c>
      <c r="C56" s="5"/>
      <c r="D56" s="5"/>
      <c r="E56" s="5"/>
      <c r="F56" s="95"/>
    </row>
    <row r="57" spans="1:6" ht="14.25" customHeight="1">
      <c r="A57" s="137" t="s">
        <v>167</v>
      </c>
      <c r="B57" s="96" t="s">
        <v>295</v>
      </c>
      <c r="C57" s="5"/>
      <c r="D57" s="5"/>
      <c r="E57" s="5"/>
      <c r="F57" s="95"/>
    </row>
    <row r="58" spans="1:6" ht="14.25" customHeight="1">
      <c r="A58" s="137" t="s">
        <v>169</v>
      </c>
      <c r="B58" s="96" t="s">
        <v>170</v>
      </c>
      <c r="C58" s="5"/>
      <c r="D58" s="5"/>
      <c r="E58" s="5"/>
      <c r="F58" s="95"/>
    </row>
    <row r="59" spans="1:6" ht="14.25" customHeight="1">
      <c r="A59" s="84"/>
      <c r="B59" s="99" t="s">
        <v>173</v>
      </c>
      <c r="C59" s="5"/>
      <c r="D59" s="5"/>
      <c r="E59" s="5"/>
      <c r="F59" s="101"/>
    </row>
    <row r="60" spans="1:6" ht="14.25" customHeight="1">
      <c r="A60" s="84"/>
      <c r="B60" s="99" t="s">
        <v>175</v>
      </c>
      <c r="C60" s="5"/>
      <c r="D60" s="5"/>
      <c r="E60" s="5"/>
      <c r="F60" s="101"/>
    </row>
    <row r="61" spans="1:6" ht="12.75">
      <c r="A61" s="137" t="s">
        <v>176</v>
      </c>
      <c r="B61" s="141" t="s">
        <v>177</v>
      </c>
      <c r="C61" s="5">
        <v>150</v>
      </c>
      <c r="D61" s="5">
        <v>150</v>
      </c>
      <c r="E61" s="5">
        <v>0</v>
      </c>
      <c r="F61" s="95" t="s">
        <v>356</v>
      </c>
    </row>
    <row r="62" spans="1:6" ht="19.5" customHeight="1">
      <c r="A62" s="137" t="s">
        <v>178</v>
      </c>
      <c r="B62" s="109" t="s">
        <v>179</v>
      </c>
      <c r="C62" s="5">
        <v>150</v>
      </c>
      <c r="D62" s="5">
        <v>150</v>
      </c>
      <c r="E62" s="5">
        <v>72</v>
      </c>
      <c r="F62" s="95" t="s">
        <v>356</v>
      </c>
    </row>
    <row r="63" spans="1:6" ht="28.5" customHeight="1">
      <c r="A63" s="84"/>
      <c r="B63" s="110" t="s">
        <v>180</v>
      </c>
      <c r="C63" s="280">
        <f>SUM(C61:C62)</f>
        <v>300</v>
      </c>
      <c r="D63" s="280">
        <f>SUM(D61:D62)</f>
        <v>300</v>
      </c>
      <c r="E63" s="280">
        <f>SUM(E61:E62)</f>
        <v>72</v>
      </c>
      <c r="F63" s="112"/>
    </row>
    <row r="64" spans="1:6" ht="17.25" customHeight="1">
      <c r="A64" s="137" t="s">
        <v>181</v>
      </c>
      <c r="B64" s="109" t="s">
        <v>182</v>
      </c>
      <c r="C64" s="5"/>
      <c r="D64" s="5"/>
      <c r="E64" s="5"/>
      <c r="F64" s="95"/>
    </row>
    <row r="65" spans="1:6" ht="17.25" customHeight="1">
      <c r="A65" s="137"/>
      <c r="B65" s="109" t="s">
        <v>183</v>
      </c>
      <c r="C65" s="5"/>
      <c r="D65" s="5"/>
      <c r="E65" s="5"/>
      <c r="F65" s="95"/>
    </row>
    <row r="66" spans="1:6" ht="17.25" customHeight="1">
      <c r="A66" s="84"/>
      <c r="B66" s="142" t="s">
        <v>184</v>
      </c>
      <c r="C66" s="5"/>
      <c r="D66" s="5"/>
      <c r="E66" s="5"/>
      <c r="F66" s="112"/>
    </row>
    <row r="67" spans="1:6" ht="17.25" customHeight="1">
      <c r="A67" s="137" t="s">
        <v>185</v>
      </c>
      <c r="B67" s="142" t="s">
        <v>186</v>
      </c>
      <c r="C67" s="5"/>
      <c r="D67" s="5"/>
      <c r="E67" s="5"/>
      <c r="F67" s="95"/>
    </row>
    <row r="68" spans="1:6" ht="23.25" customHeight="1">
      <c r="A68" s="137" t="s">
        <v>187</v>
      </c>
      <c r="B68" s="109" t="s">
        <v>188</v>
      </c>
      <c r="C68" s="5"/>
      <c r="D68" s="5"/>
      <c r="E68" s="5"/>
      <c r="F68" s="95"/>
    </row>
    <row r="69" spans="1:6" ht="18" customHeight="1">
      <c r="A69" s="137" t="s">
        <v>189</v>
      </c>
      <c r="B69" s="109" t="s">
        <v>190</v>
      </c>
      <c r="C69" s="5"/>
      <c r="D69" s="5"/>
      <c r="E69" s="5"/>
      <c r="F69" s="95"/>
    </row>
    <row r="70" spans="1:6" ht="23.25" customHeight="1">
      <c r="A70" s="137"/>
      <c r="B70" s="109" t="s">
        <v>191</v>
      </c>
      <c r="C70" s="5"/>
      <c r="D70" s="5"/>
      <c r="E70" s="5"/>
      <c r="F70" s="95"/>
    </row>
    <row r="71" spans="1:6" ht="24.75" customHeight="1">
      <c r="A71" s="137" t="s">
        <v>192</v>
      </c>
      <c r="B71" s="109" t="s">
        <v>193</v>
      </c>
      <c r="C71" s="5"/>
      <c r="D71" s="5"/>
      <c r="E71" s="5"/>
      <c r="F71" s="95"/>
    </row>
    <row r="72" spans="1:6" ht="18.75" customHeight="1">
      <c r="A72" s="137" t="s">
        <v>194</v>
      </c>
      <c r="B72" s="109" t="s">
        <v>195</v>
      </c>
      <c r="C72" s="5"/>
      <c r="D72" s="5"/>
      <c r="E72" s="5"/>
      <c r="F72" s="95"/>
    </row>
    <row r="73" spans="1:6" ht="19.5" customHeight="1">
      <c r="A73" s="84"/>
      <c r="B73" s="110" t="s">
        <v>196</v>
      </c>
      <c r="C73" s="280">
        <f>SUM(C68:C72)</f>
        <v>0</v>
      </c>
      <c r="D73" s="280">
        <f>SUM(D68:D72)</f>
        <v>0</v>
      </c>
      <c r="E73" s="280">
        <f>SUM(E68:E72)</f>
        <v>0</v>
      </c>
      <c r="F73" s="101"/>
    </row>
    <row r="74" spans="1:6" ht="17.25" customHeight="1">
      <c r="A74" s="84"/>
      <c r="B74" s="142" t="s">
        <v>197</v>
      </c>
      <c r="C74" s="280">
        <f>C73+C67+C66+C63</f>
        <v>300</v>
      </c>
      <c r="D74" s="280">
        <f>D73+D67+D66+D63</f>
        <v>300</v>
      </c>
      <c r="E74" s="280">
        <f>E73+E67+E66+E63</f>
        <v>72</v>
      </c>
      <c r="F74" s="101"/>
    </row>
    <row r="75" spans="1:6" ht="25.5" customHeight="1">
      <c r="A75" s="137" t="s">
        <v>198</v>
      </c>
      <c r="B75" s="141" t="s">
        <v>199</v>
      </c>
      <c r="C75" s="5"/>
      <c r="D75" s="5"/>
      <c r="E75" s="5"/>
      <c r="F75" s="95"/>
    </row>
    <row r="76" spans="1:6" ht="23.25" customHeight="1">
      <c r="A76" s="137" t="s">
        <v>200</v>
      </c>
      <c r="B76" s="141" t="s">
        <v>201</v>
      </c>
      <c r="C76" s="5"/>
      <c r="D76" s="5"/>
      <c r="E76" s="5"/>
      <c r="F76" s="95"/>
    </row>
    <row r="77" spans="1:6" ht="18.75" customHeight="1">
      <c r="A77" s="137" t="s">
        <v>202</v>
      </c>
      <c r="B77" s="141" t="s">
        <v>203</v>
      </c>
      <c r="C77" s="5"/>
      <c r="D77" s="5"/>
      <c r="E77" s="5"/>
      <c r="F77" s="95"/>
    </row>
    <row r="78" spans="1:6" ht="19.5" customHeight="1">
      <c r="A78" s="84"/>
      <c r="B78" s="142" t="s">
        <v>204</v>
      </c>
      <c r="C78" s="280">
        <f>SUM(C75:C77)</f>
        <v>0</v>
      </c>
      <c r="D78" s="280">
        <f>SUM(D75:D77)</f>
        <v>0</v>
      </c>
      <c r="E78" s="280">
        <f>SUM(E75:E77)</f>
        <v>0</v>
      </c>
      <c r="F78" s="101"/>
    </row>
    <row r="79" spans="1:6" ht="26.25" customHeight="1">
      <c r="A79" s="137" t="s">
        <v>205</v>
      </c>
      <c r="B79" s="109" t="s">
        <v>206</v>
      </c>
      <c r="C79" s="5"/>
      <c r="D79" s="5"/>
      <c r="E79" s="5"/>
      <c r="F79" s="95"/>
    </row>
    <row r="80" spans="1:6" ht="20.25" customHeight="1">
      <c r="A80" s="137" t="s">
        <v>208</v>
      </c>
      <c r="B80" s="109" t="s">
        <v>209</v>
      </c>
      <c r="C80" s="5"/>
      <c r="D80" s="5"/>
      <c r="E80" s="5"/>
      <c r="F80" s="95"/>
    </row>
    <row r="81" spans="1:6" ht="20.25" customHeight="1">
      <c r="A81" s="137" t="s">
        <v>210</v>
      </c>
      <c r="B81" s="109" t="s">
        <v>211</v>
      </c>
      <c r="C81" s="5"/>
      <c r="D81" s="5"/>
      <c r="E81" s="5"/>
      <c r="F81" s="95"/>
    </row>
    <row r="82" spans="1:6" ht="24.75" customHeight="1">
      <c r="A82" s="84"/>
      <c r="B82" s="142" t="s">
        <v>212</v>
      </c>
      <c r="C82" s="280">
        <f>SUM(C79:C80)</f>
        <v>0</v>
      </c>
      <c r="D82" s="280">
        <f>SUM(D79:D80)</f>
        <v>0</v>
      </c>
      <c r="E82" s="280">
        <f>SUM(E79:E80)</f>
        <v>0</v>
      </c>
      <c r="F82" s="101"/>
    </row>
    <row r="83" spans="1:6" ht="21" customHeight="1">
      <c r="A83" s="137" t="s">
        <v>213</v>
      </c>
      <c r="B83" s="96" t="s">
        <v>214</v>
      </c>
      <c r="C83" s="5"/>
      <c r="D83" s="5"/>
      <c r="E83" s="5"/>
      <c r="F83" s="95"/>
    </row>
    <row r="84" spans="1:6" ht="17.25" customHeight="1">
      <c r="A84" s="137" t="s">
        <v>215</v>
      </c>
      <c r="B84" s="96" t="s">
        <v>216</v>
      </c>
      <c r="C84" s="5"/>
      <c r="D84" s="5"/>
      <c r="E84" s="5"/>
      <c r="F84" s="95"/>
    </row>
    <row r="85" spans="1:6" ht="17.25" customHeight="1">
      <c r="A85" s="137" t="s">
        <v>297</v>
      </c>
      <c r="B85" s="96" t="s">
        <v>218</v>
      </c>
      <c r="C85" s="5"/>
      <c r="D85" s="5"/>
      <c r="E85" s="5"/>
      <c r="F85" s="95"/>
    </row>
    <row r="86" spans="1:6" ht="17.25" customHeight="1">
      <c r="A86" s="137" t="s">
        <v>219</v>
      </c>
      <c r="B86" s="96" t="s">
        <v>220</v>
      </c>
      <c r="C86" s="5"/>
      <c r="D86" s="5"/>
      <c r="E86" s="5"/>
      <c r="F86" s="95"/>
    </row>
    <row r="87" spans="1:6" ht="23.25" customHeight="1">
      <c r="A87" s="137"/>
      <c r="B87" s="99" t="s">
        <v>221</v>
      </c>
      <c r="C87" s="5"/>
      <c r="D87" s="5"/>
      <c r="E87" s="5"/>
      <c r="F87" s="95"/>
    </row>
    <row r="88" spans="1:6" ht="12.75">
      <c r="A88" s="137" t="s">
        <v>222</v>
      </c>
      <c r="B88" s="99" t="s">
        <v>223</v>
      </c>
      <c r="C88" s="5"/>
      <c r="D88" s="5"/>
      <c r="E88" s="5"/>
      <c r="F88" s="95"/>
    </row>
    <row r="89" spans="1:6" ht="18.75" customHeight="1">
      <c r="A89" s="84"/>
      <c r="B89" s="146" t="s">
        <v>224</v>
      </c>
      <c r="C89" s="5"/>
      <c r="D89" s="5"/>
      <c r="E89" s="5"/>
      <c r="F89" s="101"/>
    </row>
    <row r="90" spans="1:6" ht="19.5" customHeight="1">
      <c r="A90" s="84"/>
      <c r="B90" s="146" t="s">
        <v>226</v>
      </c>
      <c r="C90" s="281">
        <f>C78+C74+C60+C31+C24</f>
        <v>300</v>
      </c>
      <c r="D90" s="281">
        <f>D78+D74+D60+D31+D24</f>
        <v>300</v>
      </c>
      <c r="E90" s="281">
        <f>E78+E74+E60+E31+E24</f>
        <v>72</v>
      </c>
      <c r="F90" s="101"/>
    </row>
    <row r="91" spans="1:6" ht="15.75" customHeight="1">
      <c r="A91" s="137" t="s">
        <v>227</v>
      </c>
      <c r="B91" s="96" t="s">
        <v>228</v>
      </c>
      <c r="C91" s="5"/>
      <c r="D91" s="5"/>
      <c r="E91" s="5"/>
      <c r="F91" s="95"/>
    </row>
    <row r="92" spans="1:6" ht="15.75" customHeight="1">
      <c r="A92" s="137" t="s">
        <v>229</v>
      </c>
      <c r="B92" s="96" t="s">
        <v>230</v>
      </c>
      <c r="C92" s="5"/>
      <c r="D92" s="5"/>
      <c r="E92" s="5"/>
      <c r="F92" s="95"/>
    </row>
    <row r="93" spans="1:6" ht="15.75" customHeight="1">
      <c r="A93" s="137"/>
      <c r="B93" s="96" t="s">
        <v>232</v>
      </c>
      <c r="C93" s="5"/>
      <c r="D93" s="5"/>
      <c r="E93" s="5"/>
      <c r="F93" s="95"/>
    </row>
    <row r="94" spans="1:6" ht="15.75" customHeight="1">
      <c r="A94" s="137" t="s">
        <v>233</v>
      </c>
      <c r="B94" s="96" t="s">
        <v>234</v>
      </c>
      <c r="C94" s="5"/>
      <c r="D94" s="5"/>
      <c r="E94" s="5"/>
      <c r="F94" s="95"/>
    </row>
    <row r="95" spans="1:6" ht="15.75" customHeight="1">
      <c r="A95" s="137" t="s">
        <v>235</v>
      </c>
      <c r="B95" s="96" t="s">
        <v>236</v>
      </c>
      <c r="C95" s="5"/>
      <c r="D95" s="5"/>
      <c r="E95" s="5"/>
      <c r="F95" s="95"/>
    </row>
    <row r="96" spans="1:6" ht="15.75" customHeight="1">
      <c r="A96" s="137" t="s">
        <v>235</v>
      </c>
      <c r="B96" s="96" t="s">
        <v>238</v>
      </c>
      <c r="C96" s="5"/>
      <c r="D96" s="5"/>
      <c r="E96" s="5"/>
      <c r="F96" s="95"/>
    </row>
    <row r="97" spans="1:6" ht="24.75" customHeight="1">
      <c r="A97" s="137" t="s">
        <v>239</v>
      </c>
      <c r="B97" s="96" t="s">
        <v>240</v>
      </c>
      <c r="C97" s="5"/>
      <c r="D97" s="5"/>
      <c r="E97" s="5"/>
      <c r="F97" s="95"/>
    </row>
    <row r="98" spans="1:6" ht="17.25" customHeight="1">
      <c r="A98" s="84"/>
      <c r="B98" s="99" t="s">
        <v>242</v>
      </c>
      <c r="C98" s="5"/>
      <c r="D98" s="5"/>
      <c r="E98" s="5"/>
      <c r="F98" s="101"/>
    </row>
    <row r="99" spans="1:6" ht="17.25" customHeight="1">
      <c r="A99" s="137" t="s">
        <v>243</v>
      </c>
      <c r="B99" s="96" t="s">
        <v>244</v>
      </c>
      <c r="C99" s="5"/>
      <c r="D99" s="5"/>
      <c r="E99" s="5"/>
      <c r="F99" s="95"/>
    </row>
    <row r="100" spans="1:6" ht="17.25" customHeight="1">
      <c r="A100" s="137" t="s">
        <v>245</v>
      </c>
      <c r="B100" s="96" t="s">
        <v>246</v>
      </c>
      <c r="C100" s="5"/>
      <c r="D100" s="5"/>
      <c r="E100" s="5"/>
      <c r="F100" s="95"/>
    </row>
    <row r="101" spans="1:6" ht="17.25" customHeight="1">
      <c r="A101" s="137" t="s">
        <v>247</v>
      </c>
      <c r="B101" s="96" t="s">
        <v>248</v>
      </c>
      <c r="C101" s="5"/>
      <c r="D101" s="5"/>
      <c r="E101" s="5"/>
      <c r="F101" s="95"/>
    </row>
    <row r="102" spans="1:6" ht="27" customHeight="1">
      <c r="A102" s="137" t="s">
        <v>249</v>
      </c>
      <c r="B102" s="96" t="s">
        <v>250</v>
      </c>
      <c r="C102" s="5"/>
      <c r="D102" s="5"/>
      <c r="E102" s="5"/>
      <c r="F102" s="95"/>
    </row>
    <row r="103" spans="1:6" ht="20.25" customHeight="1">
      <c r="A103" s="84"/>
      <c r="B103" s="99" t="s">
        <v>252</v>
      </c>
      <c r="C103" s="5"/>
      <c r="D103" s="5"/>
      <c r="E103" s="5"/>
      <c r="F103" s="101"/>
    </row>
    <row r="104" spans="1:6" ht="18.75" customHeight="1">
      <c r="A104" s="137">
        <v>246</v>
      </c>
      <c r="B104" s="96" t="s">
        <v>253</v>
      </c>
      <c r="C104" s="5"/>
      <c r="D104" s="5"/>
      <c r="E104" s="5"/>
      <c r="F104" s="95"/>
    </row>
    <row r="105" spans="1:6" ht="18.75" customHeight="1">
      <c r="A105" s="137">
        <v>247</v>
      </c>
      <c r="B105" s="96" t="s">
        <v>254</v>
      </c>
      <c r="C105" s="5"/>
      <c r="D105" s="5"/>
      <c r="E105" s="5"/>
      <c r="F105" s="95"/>
    </row>
    <row r="106" spans="1:6" ht="25.5" customHeight="1">
      <c r="A106" s="137">
        <v>249</v>
      </c>
      <c r="B106" s="96" t="s">
        <v>255</v>
      </c>
      <c r="C106" s="5"/>
      <c r="D106" s="5"/>
      <c r="E106" s="5"/>
      <c r="F106" s="95"/>
    </row>
    <row r="107" spans="1:6" ht="27.75" customHeight="1">
      <c r="A107" s="84"/>
      <c r="B107" s="146" t="s">
        <v>256</v>
      </c>
      <c r="C107" s="5"/>
      <c r="D107" s="5"/>
      <c r="E107" s="5"/>
      <c r="F107" s="101"/>
    </row>
    <row r="108" spans="1:6" ht="21" customHeight="1">
      <c r="A108" s="137" t="s">
        <v>257</v>
      </c>
      <c r="B108" s="96" t="s">
        <v>258</v>
      </c>
      <c r="C108" s="5"/>
      <c r="D108" s="5"/>
      <c r="E108" s="5"/>
      <c r="F108" s="95"/>
    </row>
    <row r="109" spans="1:6" ht="12" customHeight="1">
      <c r="A109" s="137" t="s">
        <v>259</v>
      </c>
      <c r="B109" s="96" t="s">
        <v>216</v>
      </c>
      <c r="C109" s="5"/>
      <c r="D109" s="5"/>
      <c r="E109" s="5"/>
      <c r="F109" s="95"/>
    </row>
    <row r="110" spans="1:6" ht="12" customHeight="1">
      <c r="A110" s="137" t="s">
        <v>260</v>
      </c>
      <c r="B110" s="96" t="s">
        <v>218</v>
      </c>
      <c r="C110" s="5"/>
      <c r="D110" s="5"/>
      <c r="E110" s="5"/>
      <c r="F110" s="95"/>
    </row>
    <row r="111" spans="1:6" ht="12" customHeight="1">
      <c r="A111" s="137" t="s">
        <v>261</v>
      </c>
      <c r="B111" s="96" t="s">
        <v>220</v>
      </c>
      <c r="C111" s="5"/>
      <c r="D111" s="5"/>
      <c r="E111" s="5"/>
      <c r="F111" s="95"/>
    </row>
    <row r="112" spans="1:6" ht="24.75" customHeight="1">
      <c r="A112" s="137"/>
      <c r="B112" s="99" t="s">
        <v>262</v>
      </c>
      <c r="C112" s="5"/>
      <c r="D112" s="5"/>
      <c r="E112" s="5"/>
      <c r="F112" s="101"/>
    </row>
    <row r="113" spans="1:6" ht="15" customHeight="1">
      <c r="A113" s="137"/>
      <c r="B113" s="99" t="s">
        <v>263</v>
      </c>
      <c r="C113" s="5"/>
      <c r="D113" s="5"/>
      <c r="E113" s="5"/>
      <c r="F113" s="101"/>
    </row>
    <row r="114" spans="1:6" ht="15" customHeight="1">
      <c r="A114" s="84"/>
      <c r="B114" s="99" t="s">
        <v>264</v>
      </c>
      <c r="C114" s="281">
        <f>C113+C90</f>
        <v>300</v>
      </c>
      <c r="D114" s="281">
        <f>D113+D90</f>
        <v>300</v>
      </c>
      <c r="E114" s="281">
        <f>E113+E90</f>
        <v>72</v>
      </c>
      <c r="F114" s="87"/>
    </row>
    <row r="115" spans="1:6" ht="33" customHeight="1">
      <c r="A115" s="136" t="s">
        <v>265</v>
      </c>
      <c r="B115" s="141" t="s">
        <v>266</v>
      </c>
      <c r="C115" s="5"/>
      <c r="D115" s="5"/>
      <c r="E115" s="5"/>
      <c r="F115" s="120"/>
    </row>
    <row r="116" spans="1:6" ht="15.75" customHeight="1">
      <c r="A116" s="136" t="s">
        <v>267</v>
      </c>
      <c r="B116" s="141" t="s">
        <v>268</v>
      </c>
      <c r="C116" s="5"/>
      <c r="D116" s="5"/>
      <c r="E116" s="5"/>
      <c r="F116" s="120"/>
    </row>
    <row r="117" spans="1:6" ht="15.75" customHeight="1">
      <c r="A117" s="132"/>
      <c r="B117" s="142" t="s">
        <v>269</v>
      </c>
      <c r="C117" s="5"/>
      <c r="D117" s="5"/>
      <c r="E117" s="5"/>
      <c r="F117" s="87"/>
    </row>
    <row r="118" spans="1:6" ht="15.75" customHeight="1">
      <c r="A118" s="136" t="s">
        <v>270</v>
      </c>
      <c r="B118" s="147" t="s">
        <v>271</v>
      </c>
      <c r="C118" s="5"/>
      <c r="D118" s="5"/>
      <c r="E118" s="5"/>
      <c r="F118" s="120"/>
    </row>
    <row r="119" spans="1:6" ht="15.75" customHeight="1">
      <c r="A119" s="136" t="s">
        <v>272</v>
      </c>
      <c r="B119" s="109" t="s">
        <v>273</v>
      </c>
      <c r="C119" s="5"/>
      <c r="D119" s="5"/>
      <c r="E119" s="5"/>
      <c r="F119" s="120"/>
    </row>
    <row r="120" spans="1:6" ht="15.75" customHeight="1">
      <c r="A120" s="136" t="s">
        <v>274</v>
      </c>
      <c r="B120" s="109" t="s">
        <v>275</v>
      </c>
      <c r="C120" s="5"/>
      <c r="D120" s="5"/>
      <c r="E120" s="5"/>
      <c r="F120" s="120"/>
    </row>
    <row r="121" spans="1:6" ht="15.75" customHeight="1">
      <c r="A121" s="136" t="s">
        <v>276</v>
      </c>
      <c r="B121" s="141" t="s">
        <v>277</v>
      </c>
      <c r="C121" s="5"/>
      <c r="D121" s="5"/>
      <c r="E121" s="5"/>
      <c r="F121" s="120"/>
    </row>
    <row r="122" spans="1:6" ht="15.75" customHeight="1">
      <c r="A122" s="136" t="s">
        <v>278</v>
      </c>
      <c r="B122" s="109" t="s">
        <v>279</v>
      </c>
      <c r="C122" s="5"/>
      <c r="D122" s="5"/>
      <c r="E122" s="5"/>
      <c r="F122" s="120"/>
    </row>
    <row r="123" spans="1:6" ht="15.75" customHeight="1">
      <c r="A123" s="136" t="s">
        <v>280</v>
      </c>
      <c r="B123" s="109" t="s">
        <v>281</v>
      </c>
      <c r="C123" s="5"/>
      <c r="D123" s="5"/>
      <c r="E123" s="5"/>
      <c r="F123" s="120"/>
    </row>
    <row r="124" spans="1:6" ht="15" customHeight="1">
      <c r="A124" s="132">
        <v>297</v>
      </c>
      <c r="B124" s="142" t="s">
        <v>282</v>
      </c>
      <c r="C124" s="5"/>
      <c r="D124" s="5"/>
      <c r="E124" s="5"/>
      <c r="F124" s="87"/>
    </row>
    <row r="125" spans="1:6" ht="15" customHeight="1">
      <c r="A125" s="136" t="s">
        <v>283</v>
      </c>
      <c r="B125" s="147" t="s">
        <v>284</v>
      </c>
      <c r="C125" s="5"/>
      <c r="D125" s="5"/>
      <c r="E125" s="5"/>
      <c r="F125" s="120"/>
    </row>
    <row r="126" spans="1:6" ht="15" customHeight="1">
      <c r="A126" s="136" t="s">
        <v>285</v>
      </c>
      <c r="B126" s="147" t="s">
        <v>286</v>
      </c>
      <c r="C126" s="5"/>
      <c r="D126" s="5"/>
      <c r="E126" s="5"/>
      <c r="F126" s="120"/>
    </row>
    <row r="127" spans="1:6" ht="15" customHeight="1">
      <c r="A127" s="136">
        <v>5915</v>
      </c>
      <c r="B127" s="147" t="s">
        <v>287</v>
      </c>
      <c r="C127" s="5"/>
      <c r="D127" s="5"/>
      <c r="E127" s="5"/>
      <c r="F127" s="120"/>
    </row>
    <row r="128" spans="1:6" ht="15" customHeight="1">
      <c r="A128" s="136">
        <v>5916</v>
      </c>
      <c r="B128" s="147" t="s">
        <v>288</v>
      </c>
      <c r="C128" s="5"/>
      <c r="D128" s="5"/>
      <c r="E128" s="5"/>
      <c r="F128" s="120"/>
    </row>
    <row r="129" spans="1:6" ht="12.75">
      <c r="A129" s="132"/>
      <c r="B129" s="149" t="s">
        <v>289</v>
      </c>
      <c r="C129" s="5"/>
      <c r="D129" s="5"/>
      <c r="E129" s="5"/>
      <c r="F129" s="87"/>
    </row>
    <row r="130" spans="1:6" ht="12.75">
      <c r="A130" s="132"/>
      <c r="B130" s="149" t="s">
        <v>290</v>
      </c>
      <c r="C130" s="5"/>
      <c r="D130" s="5"/>
      <c r="E130" s="5"/>
      <c r="F130" s="87"/>
    </row>
    <row r="131" spans="1:6" ht="12.75">
      <c r="A131" s="132"/>
      <c r="B131" s="99" t="s">
        <v>291</v>
      </c>
      <c r="C131" s="282">
        <f>C130+C114</f>
        <v>300</v>
      </c>
      <c r="D131" s="282">
        <f>D130+D114</f>
        <v>300</v>
      </c>
      <c r="E131" s="282">
        <f>E130+E114</f>
        <v>72</v>
      </c>
      <c r="F131" s="87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71" r:id="rId1"/>
  <headerFooter alignWithMargins="0">
    <oddHeader>&amp;C&amp;P/&amp;N</oddHeader>
    <oddFooter>&amp;L&amp;F&amp;C&amp;D&amp;R&amp;A</oddFooter>
  </headerFooter>
  <rowBreaks count="1" manualBreakCount="1">
    <brk id="6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F131"/>
  <sheetViews>
    <sheetView view="pageBreakPreview" zoomScaleSheetLayoutView="100" zoomScalePageLayoutView="0" workbookViewId="0" topLeftCell="A115">
      <selection activeCell="E103" sqref="E103"/>
    </sheetView>
  </sheetViews>
  <sheetFormatPr defaultColWidth="8.75" defaultRowHeight="18"/>
  <cols>
    <col min="1" max="1" width="8.75" style="1" customWidth="1"/>
    <col min="2" max="2" width="37.58203125" style="1" customWidth="1"/>
    <col min="3" max="3" width="8" style="274" customWidth="1"/>
    <col min="4" max="4" width="8.58203125" style="274" customWidth="1"/>
    <col min="5" max="5" width="10.66015625" style="274" customWidth="1"/>
    <col min="6" max="16384" width="8.75" style="1" customWidth="1"/>
  </cols>
  <sheetData>
    <row r="1" spans="1:5" ht="12.75">
      <c r="A1" s="126"/>
      <c r="B1" s="127"/>
      <c r="C1" s="276"/>
      <c r="D1" s="283"/>
      <c r="E1" s="284" t="s">
        <v>42</v>
      </c>
    </row>
    <row r="2" spans="2:5" ht="12.75">
      <c r="B2" s="84" t="s">
        <v>43</v>
      </c>
      <c r="C2" s="277"/>
      <c r="D2" s="285"/>
      <c r="E2" s="279"/>
    </row>
    <row r="3" spans="1:5" ht="25.5">
      <c r="A3" s="131">
        <v>910502</v>
      </c>
      <c r="B3" s="286" t="s">
        <v>357</v>
      </c>
      <c r="C3" s="287">
        <v>2017</v>
      </c>
      <c r="D3" s="288" t="s">
        <v>45</v>
      </c>
      <c r="E3" s="289" t="s">
        <v>46</v>
      </c>
    </row>
    <row r="4" spans="1:5" ht="12.75">
      <c r="A4" s="131" t="s">
        <v>358</v>
      </c>
      <c r="B4" s="84"/>
      <c r="C4" s="290"/>
      <c r="D4" s="279"/>
      <c r="E4" s="279"/>
    </row>
    <row r="5" spans="1:5" ht="12.75">
      <c r="A5" s="136" t="s">
        <v>48</v>
      </c>
      <c r="B5" s="137" t="s">
        <v>49</v>
      </c>
      <c r="C5" s="5"/>
      <c r="D5" s="5"/>
      <c r="E5" s="5"/>
    </row>
    <row r="6" spans="1:5" ht="12.75">
      <c r="A6" s="137" t="s">
        <v>50</v>
      </c>
      <c r="B6" s="96" t="s">
        <v>51</v>
      </c>
      <c r="C6" s="5"/>
      <c r="D6" s="5"/>
      <c r="E6" s="5"/>
    </row>
    <row r="7" spans="1:5" ht="12.75">
      <c r="A7" s="137" t="s">
        <v>52</v>
      </c>
      <c r="B7" s="96" t="s">
        <v>53</v>
      </c>
      <c r="C7" s="5"/>
      <c r="D7" s="5"/>
      <c r="E7" s="5"/>
    </row>
    <row r="8" spans="1:5" ht="12.75">
      <c r="A8" s="137" t="s">
        <v>54</v>
      </c>
      <c r="B8" s="96" t="s">
        <v>55</v>
      </c>
      <c r="C8" s="5"/>
      <c r="D8" s="5"/>
      <c r="E8" s="5"/>
    </row>
    <row r="9" spans="1:5" ht="25.5">
      <c r="A9" s="137" t="s">
        <v>56</v>
      </c>
      <c r="B9" s="96" t="s">
        <v>57</v>
      </c>
      <c r="C9" s="5"/>
      <c r="D9" s="5"/>
      <c r="E9" s="5"/>
    </row>
    <row r="10" spans="1:5" ht="12.75">
      <c r="A10" s="137" t="s">
        <v>58</v>
      </c>
      <c r="B10" s="96" t="s">
        <v>59</v>
      </c>
      <c r="C10" s="5"/>
      <c r="D10" s="5"/>
      <c r="E10" s="5"/>
    </row>
    <row r="11" spans="1:5" ht="12.75">
      <c r="A11" s="137" t="s">
        <v>60</v>
      </c>
      <c r="B11" s="96" t="s">
        <v>61</v>
      </c>
      <c r="C11" s="5"/>
      <c r="D11" s="5"/>
      <c r="E11" s="5"/>
    </row>
    <row r="12" spans="1:5" ht="12.75">
      <c r="A12" s="137" t="s">
        <v>62</v>
      </c>
      <c r="B12" s="96" t="s">
        <v>63</v>
      </c>
      <c r="C12" s="5"/>
      <c r="D12" s="5"/>
      <c r="E12" s="5"/>
    </row>
    <row r="13" spans="1:5" ht="12.75">
      <c r="A13" s="137" t="s">
        <v>64</v>
      </c>
      <c r="B13" s="96" t="s">
        <v>65</v>
      </c>
      <c r="C13" s="5"/>
      <c r="D13" s="5"/>
      <c r="E13" s="5"/>
    </row>
    <row r="14" spans="1:5" ht="12.75">
      <c r="A14" s="137" t="s">
        <v>67</v>
      </c>
      <c r="B14" s="96" t="s">
        <v>68</v>
      </c>
      <c r="C14" s="5"/>
      <c r="D14" s="5"/>
      <c r="E14" s="5"/>
    </row>
    <row r="15" spans="1:5" ht="12.75">
      <c r="A15" s="137" t="s">
        <v>69</v>
      </c>
      <c r="B15" s="96" t="s">
        <v>70</v>
      </c>
      <c r="C15" s="5"/>
      <c r="D15" s="5"/>
      <c r="E15" s="5"/>
    </row>
    <row r="16" spans="1:5" ht="12.75">
      <c r="A16" s="137" t="s">
        <v>71</v>
      </c>
      <c r="B16" s="96" t="s">
        <v>72</v>
      </c>
      <c r="C16" s="5"/>
      <c r="D16" s="5"/>
      <c r="E16" s="5"/>
    </row>
    <row r="17" spans="1:5" ht="12.75">
      <c r="A17" s="137" t="s">
        <v>75</v>
      </c>
      <c r="B17" s="96" t="s">
        <v>76</v>
      </c>
      <c r="C17" s="5"/>
      <c r="D17" s="5"/>
      <c r="E17" s="5"/>
    </row>
    <row r="18" spans="1:5" ht="12.75">
      <c r="A18" s="84"/>
      <c r="B18" s="99" t="s">
        <v>79</v>
      </c>
      <c r="C18" s="5"/>
      <c r="D18" s="5"/>
      <c r="E18" s="5"/>
    </row>
    <row r="19" spans="1:5" ht="12.75">
      <c r="A19" s="137" t="s">
        <v>81</v>
      </c>
      <c r="B19" s="96" t="s">
        <v>82</v>
      </c>
      <c r="C19" s="5"/>
      <c r="D19" s="5"/>
      <c r="E19" s="5"/>
    </row>
    <row r="20" spans="1:5" ht="25.5">
      <c r="A20" s="137" t="s">
        <v>85</v>
      </c>
      <c r="B20" s="96" t="s">
        <v>86</v>
      </c>
      <c r="C20" s="5"/>
      <c r="D20" s="5"/>
      <c r="E20" s="5"/>
    </row>
    <row r="21" spans="1:5" ht="12.75">
      <c r="A21" s="137" t="s">
        <v>89</v>
      </c>
      <c r="B21" s="96" t="s">
        <v>90</v>
      </c>
      <c r="C21" s="5"/>
      <c r="D21" s="5"/>
      <c r="E21" s="5"/>
    </row>
    <row r="22" spans="1:5" ht="12.75">
      <c r="A22" s="137" t="s">
        <v>91</v>
      </c>
      <c r="B22" s="96" t="s">
        <v>92</v>
      </c>
      <c r="C22" s="5"/>
      <c r="D22" s="5"/>
      <c r="E22" s="5"/>
    </row>
    <row r="23" spans="1:5" ht="12.75">
      <c r="A23" s="84"/>
      <c r="B23" s="99" t="s">
        <v>95</v>
      </c>
      <c r="C23" s="5"/>
      <c r="D23" s="5"/>
      <c r="E23" s="5"/>
    </row>
    <row r="24" spans="1:5" ht="12.75">
      <c r="A24" s="84"/>
      <c r="B24" s="99" t="s">
        <v>98</v>
      </c>
      <c r="C24" s="5"/>
      <c r="D24" s="5"/>
      <c r="E24" s="5"/>
    </row>
    <row r="25" spans="1:5" ht="12.75">
      <c r="A25" s="137" t="s">
        <v>99</v>
      </c>
      <c r="B25" s="105" t="s">
        <v>100</v>
      </c>
      <c r="C25" s="5"/>
      <c r="D25" s="5"/>
      <c r="E25" s="5"/>
    </row>
    <row r="26" spans="1:5" ht="12.75">
      <c r="A26" s="137" t="s">
        <v>103</v>
      </c>
      <c r="B26" s="105" t="s">
        <v>104</v>
      </c>
      <c r="C26" s="5"/>
      <c r="D26" s="5"/>
      <c r="E26" s="5"/>
    </row>
    <row r="27" spans="1:5" ht="12.75">
      <c r="A27" s="137" t="s">
        <v>106</v>
      </c>
      <c r="B27" s="105" t="s">
        <v>107</v>
      </c>
      <c r="C27" s="5"/>
      <c r="D27" s="5"/>
      <c r="E27" s="5"/>
    </row>
    <row r="28" spans="1:5" ht="12.75">
      <c r="A28" s="137">
        <v>5215</v>
      </c>
      <c r="B28" s="105" t="s">
        <v>109</v>
      </c>
      <c r="C28" s="5"/>
      <c r="D28" s="5"/>
      <c r="E28" s="5"/>
    </row>
    <row r="29" spans="1:5" ht="12.75">
      <c r="A29" s="137">
        <v>5216</v>
      </c>
      <c r="B29" s="105" t="s">
        <v>111</v>
      </c>
      <c r="C29" s="5"/>
      <c r="D29" s="5"/>
      <c r="E29" s="5"/>
    </row>
    <row r="30" spans="1:5" ht="12.75">
      <c r="A30" s="137" t="s">
        <v>112</v>
      </c>
      <c r="B30" s="105" t="s">
        <v>113</v>
      </c>
      <c r="C30" s="5"/>
      <c r="D30" s="5"/>
      <c r="E30" s="5"/>
    </row>
    <row r="31" spans="1:5" ht="25.5">
      <c r="A31" s="84"/>
      <c r="B31" s="99" t="s">
        <v>116</v>
      </c>
      <c r="C31" s="5"/>
      <c r="D31" s="5"/>
      <c r="E31" s="5"/>
    </row>
    <row r="32" spans="1:5" ht="12.75">
      <c r="A32" s="137" t="s">
        <v>117</v>
      </c>
      <c r="B32" s="96" t="s">
        <v>118</v>
      </c>
      <c r="C32" s="5"/>
      <c r="D32" s="5"/>
      <c r="E32" s="5"/>
    </row>
    <row r="33" spans="1:5" ht="12.75">
      <c r="A33" s="137" t="s">
        <v>120</v>
      </c>
      <c r="B33" s="96" t="s">
        <v>121</v>
      </c>
      <c r="C33" s="5"/>
      <c r="D33" s="5"/>
      <c r="E33" s="5"/>
    </row>
    <row r="34" spans="1:5" ht="12.75">
      <c r="A34" s="84"/>
      <c r="B34" s="99" t="s">
        <v>124</v>
      </c>
      <c r="C34" s="5"/>
      <c r="D34" s="5"/>
      <c r="E34" s="5"/>
    </row>
    <row r="35" spans="1:5" ht="12.75">
      <c r="A35" s="137" t="s">
        <v>125</v>
      </c>
      <c r="B35" s="96" t="s">
        <v>126</v>
      </c>
      <c r="C35" s="5"/>
      <c r="D35" s="5"/>
      <c r="E35" s="5"/>
    </row>
    <row r="36" spans="1:5" ht="12.75">
      <c r="A36" s="137" t="s">
        <v>128</v>
      </c>
      <c r="B36" s="96" t="s">
        <v>129</v>
      </c>
      <c r="C36" s="5"/>
      <c r="D36" s="5"/>
      <c r="E36" s="5"/>
    </row>
    <row r="37" spans="1:5" ht="12.75">
      <c r="A37" s="84"/>
      <c r="B37" s="99" t="s">
        <v>131</v>
      </c>
      <c r="C37" s="5"/>
      <c r="D37" s="5"/>
      <c r="E37" s="5"/>
    </row>
    <row r="38" spans="1:5" ht="12.75">
      <c r="A38" s="137" t="s">
        <v>132</v>
      </c>
      <c r="B38" s="96" t="s">
        <v>133</v>
      </c>
      <c r="C38" s="5"/>
      <c r="D38" s="5"/>
      <c r="E38" s="5"/>
    </row>
    <row r="39" spans="1:5" ht="12.75">
      <c r="A39" s="137" t="s">
        <v>134</v>
      </c>
      <c r="B39" s="96" t="s">
        <v>135</v>
      </c>
      <c r="C39" s="5"/>
      <c r="D39" s="5"/>
      <c r="E39" s="5"/>
    </row>
    <row r="40" spans="1:5" ht="12.75">
      <c r="A40" s="137" t="s">
        <v>136</v>
      </c>
      <c r="B40" s="96" t="s">
        <v>137</v>
      </c>
      <c r="C40" s="5"/>
      <c r="D40" s="5"/>
      <c r="E40" s="5"/>
    </row>
    <row r="41" spans="1:5" ht="12.75">
      <c r="A41" s="137" t="s">
        <v>138</v>
      </c>
      <c r="B41" s="96" t="s">
        <v>139</v>
      </c>
      <c r="C41" s="5"/>
      <c r="D41" s="5"/>
      <c r="E41" s="5"/>
    </row>
    <row r="42" spans="1:5" ht="12.75">
      <c r="A42" s="137" t="s">
        <v>140</v>
      </c>
      <c r="B42" s="96" t="s">
        <v>141</v>
      </c>
      <c r="C42" s="5"/>
      <c r="D42" s="5"/>
      <c r="E42" s="5"/>
    </row>
    <row r="43" spans="1:5" ht="12.75">
      <c r="A43" s="84"/>
      <c r="B43" s="99" t="s">
        <v>143</v>
      </c>
      <c r="C43" s="5"/>
      <c r="D43" s="5"/>
      <c r="E43" s="5"/>
    </row>
    <row r="44" spans="1:5" ht="12.75">
      <c r="A44" s="84" t="s">
        <v>144</v>
      </c>
      <c r="B44" s="139" t="s">
        <v>145</v>
      </c>
      <c r="C44" s="5"/>
      <c r="D44" s="5"/>
      <c r="E44" s="5"/>
    </row>
    <row r="45" spans="1:5" ht="12.75">
      <c r="A45" s="84" t="s">
        <v>146</v>
      </c>
      <c r="B45" s="99" t="s">
        <v>147</v>
      </c>
      <c r="C45" s="5"/>
      <c r="D45" s="5"/>
      <c r="E45" s="5"/>
    </row>
    <row r="46" spans="1:5" ht="12.75">
      <c r="A46" s="137">
        <v>533711</v>
      </c>
      <c r="B46" s="96" t="s">
        <v>148</v>
      </c>
      <c r="C46" s="5"/>
      <c r="D46" s="5"/>
      <c r="E46" s="5"/>
    </row>
    <row r="47" spans="1:5" ht="12.75">
      <c r="A47" s="137" t="s">
        <v>149</v>
      </c>
      <c r="B47" s="96" t="s">
        <v>150</v>
      </c>
      <c r="C47" s="5"/>
      <c r="D47" s="5"/>
      <c r="E47" s="5"/>
    </row>
    <row r="48" spans="1:5" ht="12.75">
      <c r="A48" s="137" t="s">
        <v>151</v>
      </c>
      <c r="B48" s="96" t="s">
        <v>152</v>
      </c>
      <c r="C48" s="5"/>
      <c r="D48" s="5"/>
      <c r="E48" s="5"/>
    </row>
    <row r="49" spans="1:5" ht="12.75">
      <c r="A49" s="137" t="s">
        <v>153</v>
      </c>
      <c r="B49" s="96" t="s">
        <v>154</v>
      </c>
      <c r="C49" s="5"/>
      <c r="D49" s="5"/>
      <c r="E49" s="5"/>
    </row>
    <row r="50" spans="1:5" ht="12.75">
      <c r="A50" s="84"/>
      <c r="B50" s="99" t="s">
        <v>155</v>
      </c>
      <c r="C50" s="5"/>
      <c r="D50" s="5"/>
      <c r="E50" s="5"/>
    </row>
    <row r="51" spans="1:5" ht="12.75">
      <c r="A51" s="137" t="s">
        <v>156</v>
      </c>
      <c r="B51" s="96" t="s">
        <v>157</v>
      </c>
      <c r="C51" s="5"/>
      <c r="D51" s="5"/>
      <c r="E51" s="5"/>
    </row>
    <row r="52" spans="1:5" ht="12.75">
      <c r="A52" s="137" t="s">
        <v>158</v>
      </c>
      <c r="B52" s="96" t="s">
        <v>159</v>
      </c>
      <c r="C52" s="5"/>
      <c r="D52" s="5"/>
      <c r="E52" s="5"/>
    </row>
    <row r="53" spans="1:5" ht="12.75">
      <c r="A53" s="84"/>
      <c r="B53" s="99" t="s">
        <v>160</v>
      </c>
      <c r="C53" s="5"/>
      <c r="D53" s="5"/>
      <c r="E53" s="5"/>
    </row>
    <row r="54" spans="1:5" ht="25.5">
      <c r="A54" s="137" t="s">
        <v>161</v>
      </c>
      <c r="B54" s="96" t="s">
        <v>162</v>
      </c>
      <c r="C54" s="5"/>
      <c r="D54" s="5"/>
      <c r="E54" s="5"/>
    </row>
    <row r="55" spans="1:5" ht="12.75">
      <c r="A55" s="137">
        <v>36423</v>
      </c>
      <c r="B55" s="96" t="s">
        <v>163</v>
      </c>
      <c r="C55" s="5"/>
      <c r="D55" s="5"/>
      <c r="E55" s="5"/>
    </row>
    <row r="56" spans="1:5" ht="12.75">
      <c r="A56" s="137" t="s">
        <v>165</v>
      </c>
      <c r="B56" s="96" t="s">
        <v>166</v>
      </c>
      <c r="C56" s="5"/>
      <c r="D56" s="5"/>
      <c r="E56" s="5"/>
    </row>
    <row r="57" spans="1:5" ht="12.75">
      <c r="A57" s="137" t="s">
        <v>167</v>
      </c>
      <c r="B57" s="96" t="s">
        <v>295</v>
      </c>
      <c r="C57" s="5"/>
      <c r="D57" s="5"/>
      <c r="E57" s="5"/>
    </row>
    <row r="58" spans="1:5" ht="12.75">
      <c r="A58" s="137" t="s">
        <v>169</v>
      </c>
      <c r="B58" s="96" t="s">
        <v>170</v>
      </c>
      <c r="C58" s="5"/>
      <c r="D58" s="5"/>
      <c r="E58" s="5"/>
    </row>
    <row r="59" spans="1:5" ht="12.75">
      <c r="A59" s="84"/>
      <c r="B59" s="99" t="s">
        <v>173</v>
      </c>
      <c r="C59" s="5"/>
      <c r="D59" s="5"/>
      <c r="E59" s="5"/>
    </row>
    <row r="60" spans="1:5" ht="12.75">
      <c r="A60" s="84"/>
      <c r="B60" s="99" t="s">
        <v>175</v>
      </c>
      <c r="C60" s="5"/>
      <c r="D60" s="5"/>
      <c r="E60" s="5"/>
    </row>
    <row r="61" spans="1:5" ht="12.75">
      <c r="A61" s="137" t="s">
        <v>176</v>
      </c>
      <c r="B61" s="141" t="s">
        <v>177</v>
      </c>
      <c r="C61" s="5"/>
      <c r="D61" s="5"/>
      <c r="E61" s="5"/>
    </row>
    <row r="62" spans="1:5" ht="12.75">
      <c r="A62" s="137" t="s">
        <v>178</v>
      </c>
      <c r="B62" s="109" t="s">
        <v>179</v>
      </c>
      <c r="C62" s="5"/>
      <c r="D62" s="5"/>
      <c r="E62" s="5"/>
    </row>
    <row r="63" spans="1:5" ht="25.5">
      <c r="A63" s="84"/>
      <c r="B63" s="110" t="s">
        <v>180</v>
      </c>
      <c r="C63" s="5"/>
      <c r="D63" s="5"/>
      <c r="E63" s="5"/>
    </row>
    <row r="64" spans="1:5" ht="12.75">
      <c r="A64" s="137" t="s">
        <v>181</v>
      </c>
      <c r="B64" s="109" t="s">
        <v>182</v>
      </c>
      <c r="C64" s="5"/>
      <c r="D64" s="5"/>
      <c r="E64" s="5"/>
    </row>
    <row r="65" spans="1:5" ht="12.75">
      <c r="A65" s="137"/>
      <c r="B65" s="109" t="s">
        <v>183</v>
      </c>
      <c r="C65" s="5"/>
      <c r="D65" s="5"/>
      <c r="E65" s="5"/>
    </row>
    <row r="66" spans="1:5" ht="12.75">
      <c r="A66" s="84"/>
      <c r="B66" s="142" t="s">
        <v>184</v>
      </c>
      <c r="C66" s="5"/>
      <c r="D66" s="5"/>
      <c r="E66" s="5"/>
    </row>
    <row r="67" spans="1:5" ht="12.75">
      <c r="A67" s="137" t="s">
        <v>185</v>
      </c>
      <c r="B67" s="142" t="s">
        <v>186</v>
      </c>
      <c r="C67" s="5"/>
      <c r="D67" s="5"/>
      <c r="E67" s="5"/>
    </row>
    <row r="68" spans="1:5" ht="25.5">
      <c r="A68" s="137" t="s">
        <v>187</v>
      </c>
      <c r="B68" s="109" t="s">
        <v>188</v>
      </c>
      <c r="C68" s="5"/>
      <c r="D68" s="5"/>
      <c r="E68" s="5"/>
    </row>
    <row r="69" spans="1:5" ht="12.75">
      <c r="A69" s="137" t="s">
        <v>189</v>
      </c>
      <c r="B69" s="109" t="s">
        <v>190</v>
      </c>
      <c r="C69" s="5"/>
      <c r="D69" s="5"/>
      <c r="E69" s="5"/>
    </row>
    <row r="70" spans="1:5" ht="25.5">
      <c r="A70" s="137"/>
      <c r="B70" s="109" t="s">
        <v>191</v>
      </c>
      <c r="C70" s="5"/>
      <c r="D70" s="5"/>
      <c r="E70" s="5"/>
    </row>
    <row r="71" spans="1:5" ht="38.25">
      <c r="A71" s="137" t="s">
        <v>192</v>
      </c>
      <c r="B71" s="109" t="s">
        <v>193</v>
      </c>
      <c r="C71" s="5"/>
      <c r="D71" s="5"/>
      <c r="E71" s="5"/>
    </row>
    <row r="72" spans="1:5" ht="12.75">
      <c r="A72" s="137" t="s">
        <v>194</v>
      </c>
      <c r="B72" s="109" t="s">
        <v>195</v>
      </c>
      <c r="C72" s="5"/>
      <c r="D72" s="5"/>
      <c r="E72" s="5"/>
    </row>
    <row r="73" spans="1:5" ht="12.75">
      <c r="A73" s="84"/>
      <c r="B73" s="110" t="s">
        <v>196</v>
      </c>
      <c r="C73" s="5"/>
      <c r="D73" s="5"/>
      <c r="E73" s="5"/>
    </row>
    <row r="74" spans="1:5" ht="12.75">
      <c r="A74" s="84"/>
      <c r="B74" s="142" t="s">
        <v>197</v>
      </c>
      <c r="C74" s="5"/>
      <c r="D74" s="5"/>
      <c r="E74" s="5"/>
    </row>
    <row r="75" spans="1:5" ht="25.5">
      <c r="A75" s="137" t="s">
        <v>198</v>
      </c>
      <c r="B75" s="141" t="s">
        <v>199</v>
      </c>
      <c r="C75" s="5"/>
      <c r="D75" s="5"/>
      <c r="E75" s="5"/>
    </row>
    <row r="76" spans="1:5" ht="25.5">
      <c r="A76" s="137" t="s">
        <v>200</v>
      </c>
      <c r="B76" s="141" t="s">
        <v>201</v>
      </c>
      <c r="C76" s="5"/>
      <c r="D76" s="5"/>
      <c r="E76" s="5"/>
    </row>
    <row r="77" spans="1:5" ht="12.75">
      <c r="A77" s="137" t="s">
        <v>202</v>
      </c>
      <c r="B77" s="141" t="s">
        <v>203</v>
      </c>
      <c r="C77" s="5"/>
      <c r="D77" s="5"/>
      <c r="E77" s="5"/>
    </row>
    <row r="78" spans="1:5" ht="12.75">
      <c r="A78" s="84"/>
      <c r="B78" s="142" t="s">
        <v>204</v>
      </c>
      <c r="C78" s="5"/>
      <c r="D78" s="5"/>
      <c r="E78" s="5"/>
    </row>
    <row r="79" spans="1:5" ht="25.5">
      <c r="A79" s="137" t="s">
        <v>205</v>
      </c>
      <c r="B79" s="109" t="s">
        <v>206</v>
      </c>
      <c r="C79" s="5"/>
      <c r="D79" s="5"/>
      <c r="E79" s="5"/>
    </row>
    <row r="80" spans="1:5" ht="12.75">
      <c r="A80" s="137" t="s">
        <v>208</v>
      </c>
      <c r="B80" s="109" t="s">
        <v>209</v>
      </c>
      <c r="C80" s="5"/>
      <c r="D80" s="5"/>
      <c r="E80" s="5"/>
    </row>
    <row r="81" spans="1:5" ht="12.75">
      <c r="A81" s="137" t="s">
        <v>210</v>
      </c>
      <c r="B81" s="109" t="s">
        <v>211</v>
      </c>
      <c r="C81" s="5"/>
      <c r="D81" s="5"/>
      <c r="E81" s="5"/>
    </row>
    <row r="82" spans="1:5" ht="25.5">
      <c r="A82" s="84"/>
      <c r="B82" s="142" t="s">
        <v>212</v>
      </c>
      <c r="C82" s="5"/>
      <c r="D82" s="5"/>
      <c r="E82" s="5"/>
    </row>
    <row r="83" spans="1:5" ht="25.5">
      <c r="A83" s="137" t="s">
        <v>213</v>
      </c>
      <c r="B83" s="96" t="s">
        <v>214</v>
      </c>
      <c r="C83" s="5"/>
      <c r="D83" s="5"/>
      <c r="E83" s="5"/>
    </row>
    <row r="84" spans="1:5" ht="12.75">
      <c r="A84" s="137" t="s">
        <v>215</v>
      </c>
      <c r="B84" s="96" t="s">
        <v>216</v>
      </c>
      <c r="C84" s="5"/>
      <c r="D84" s="5"/>
      <c r="E84" s="5"/>
    </row>
    <row r="85" spans="1:5" ht="12.75">
      <c r="A85" s="137" t="s">
        <v>297</v>
      </c>
      <c r="B85" s="96" t="s">
        <v>218</v>
      </c>
      <c r="C85" s="5"/>
      <c r="D85" s="5"/>
      <c r="E85" s="5"/>
    </row>
    <row r="86" spans="1:5" ht="12.75">
      <c r="A86" s="137" t="s">
        <v>219</v>
      </c>
      <c r="B86" s="96" t="s">
        <v>220</v>
      </c>
      <c r="C86" s="5"/>
      <c r="D86" s="5"/>
      <c r="E86" s="5"/>
    </row>
    <row r="87" spans="1:5" ht="25.5">
      <c r="A87" s="137"/>
      <c r="B87" s="99" t="s">
        <v>221</v>
      </c>
      <c r="C87" s="5"/>
      <c r="D87" s="5"/>
      <c r="E87" s="5"/>
    </row>
    <row r="88" spans="1:5" ht="12.75">
      <c r="A88" s="137" t="s">
        <v>222</v>
      </c>
      <c r="B88" s="99" t="s">
        <v>223</v>
      </c>
      <c r="C88" s="5"/>
      <c r="D88" s="5"/>
      <c r="E88" s="5"/>
    </row>
    <row r="89" spans="1:5" ht="12.75">
      <c r="A89" s="84"/>
      <c r="B89" s="146" t="s">
        <v>224</v>
      </c>
      <c r="C89" s="5"/>
      <c r="D89" s="5"/>
      <c r="E89" s="5"/>
    </row>
    <row r="90" spans="1:5" ht="12.75">
      <c r="A90" s="84"/>
      <c r="B90" s="146" t="s">
        <v>226</v>
      </c>
      <c r="C90" s="5"/>
      <c r="D90" s="5"/>
      <c r="E90" s="5"/>
    </row>
    <row r="91" spans="1:5" ht="12.75">
      <c r="A91" s="137" t="s">
        <v>227</v>
      </c>
      <c r="B91" s="96" t="s">
        <v>228</v>
      </c>
      <c r="C91" s="5"/>
      <c r="D91" s="5"/>
      <c r="E91" s="5"/>
    </row>
    <row r="92" spans="1:5" ht="12.75">
      <c r="A92" s="137" t="s">
        <v>229</v>
      </c>
      <c r="B92" s="96" t="s">
        <v>230</v>
      </c>
      <c r="C92" s="5"/>
      <c r="D92" s="5"/>
      <c r="E92" s="5"/>
    </row>
    <row r="93" spans="1:5" ht="12.75">
      <c r="A93" s="137"/>
      <c r="B93" s="96" t="s">
        <v>232</v>
      </c>
      <c r="C93" s="5"/>
      <c r="D93" s="5"/>
      <c r="E93" s="5"/>
    </row>
    <row r="94" spans="1:5" ht="12.75">
      <c r="A94" s="137" t="s">
        <v>233</v>
      </c>
      <c r="B94" s="96" t="s">
        <v>234</v>
      </c>
      <c r="C94" s="5"/>
      <c r="D94" s="5"/>
      <c r="E94" s="5"/>
    </row>
    <row r="95" spans="1:5" ht="12.75">
      <c r="A95" s="137" t="s">
        <v>235</v>
      </c>
      <c r="B95" s="96" t="s">
        <v>236</v>
      </c>
      <c r="C95" s="5"/>
      <c r="D95" s="5"/>
      <c r="E95" s="5"/>
    </row>
    <row r="96" spans="1:5" ht="12.75">
      <c r="A96" s="137" t="s">
        <v>235</v>
      </c>
      <c r="B96" s="96" t="s">
        <v>238</v>
      </c>
      <c r="C96" s="5"/>
      <c r="D96" s="5"/>
      <c r="E96" s="5"/>
    </row>
    <row r="97" spans="1:5" ht="25.5">
      <c r="A97" s="137" t="s">
        <v>239</v>
      </c>
      <c r="B97" s="96" t="s">
        <v>240</v>
      </c>
      <c r="C97" s="5"/>
      <c r="D97" s="5"/>
      <c r="E97" s="5"/>
    </row>
    <row r="98" spans="1:5" ht="12.75">
      <c r="A98" s="84"/>
      <c r="B98" s="99" t="s">
        <v>242</v>
      </c>
      <c r="C98" s="5"/>
      <c r="D98" s="5"/>
      <c r="E98" s="5"/>
    </row>
    <row r="99" spans="1:6" s="230" customFormat="1" ht="51.75" customHeight="1">
      <c r="A99" s="291" t="s">
        <v>243</v>
      </c>
      <c r="B99" s="225" t="s">
        <v>244</v>
      </c>
      <c r="C99" s="292">
        <v>2185</v>
      </c>
      <c r="D99" s="293">
        <v>3241</v>
      </c>
      <c r="E99" s="292">
        <v>2168</v>
      </c>
      <c r="F99" s="211" t="s">
        <v>359</v>
      </c>
    </row>
    <row r="100" spans="1:5" ht="12.75">
      <c r="A100" s="137" t="s">
        <v>245</v>
      </c>
      <c r="B100" s="96" t="s">
        <v>246</v>
      </c>
      <c r="C100" s="5"/>
      <c r="D100" s="5"/>
      <c r="E100" s="5"/>
    </row>
    <row r="101" spans="1:5" ht="12.75">
      <c r="A101" s="137" t="s">
        <v>247</v>
      </c>
      <c r="B101" s="96" t="s">
        <v>248</v>
      </c>
      <c r="C101" s="5"/>
      <c r="D101" s="5"/>
      <c r="E101" s="5"/>
    </row>
    <row r="102" spans="1:5" ht="25.5">
      <c r="A102" s="137" t="s">
        <v>249</v>
      </c>
      <c r="B102" s="96" t="s">
        <v>250</v>
      </c>
      <c r="C102" s="5">
        <v>590</v>
      </c>
      <c r="D102" s="294">
        <v>862</v>
      </c>
      <c r="E102" s="5">
        <v>585</v>
      </c>
    </row>
    <row r="103" spans="1:5" ht="12.75">
      <c r="A103" s="84"/>
      <c r="B103" s="99" t="s">
        <v>252</v>
      </c>
      <c r="C103" s="281">
        <f>SUM(C99:C102)</f>
        <v>2775</v>
      </c>
      <c r="D103" s="295">
        <f>SUM(D99:D102)</f>
        <v>4103</v>
      </c>
      <c r="E103" s="280">
        <f>SUM(E99:E102)</f>
        <v>2753</v>
      </c>
    </row>
    <row r="104" spans="1:5" ht="12.75">
      <c r="A104" s="137">
        <v>246</v>
      </c>
      <c r="B104" s="96" t="s">
        <v>253</v>
      </c>
      <c r="C104" s="5"/>
      <c r="D104" s="5"/>
      <c r="E104" s="5"/>
    </row>
    <row r="105" spans="1:5" ht="12.75">
      <c r="A105" s="137">
        <v>247</v>
      </c>
      <c r="B105" s="96" t="s">
        <v>254</v>
      </c>
      <c r="C105" s="5"/>
      <c r="D105" s="5"/>
      <c r="E105" s="5"/>
    </row>
    <row r="106" spans="1:5" ht="25.5">
      <c r="A106" s="137">
        <v>249</v>
      </c>
      <c r="B106" s="96" t="s">
        <v>255</v>
      </c>
      <c r="C106" s="5"/>
      <c r="D106" s="5"/>
      <c r="E106" s="5"/>
    </row>
    <row r="107" spans="1:5" ht="25.5">
      <c r="A107" s="84"/>
      <c r="B107" s="146" t="s">
        <v>256</v>
      </c>
      <c r="C107" s="5"/>
      <c r="D107" s="5"/>
      <c r="E107" s="5"/>
    </row>
    <row r="108" spans="1:5" ht="25.5">
      <c r="A108" s="137" t="s">
        <v>257</v>
      </c>
      <c r="B108" s="96" t="s">
        <v>258</v>
      </c>
      <c r="C108" s="5"/>
      <c r="D108" s="5"/>
      <c r="E108" s="5"/>
    </row>
    <row r="109" spans="1:5" ht="12.75">
      <c r="A109" s="137" t="s">
        <v>259</v>
      </c>
      <c r="B109" s="96" t="s">
        <v>216</v>
      </c>
      <c r="C109" s="5"/>
      <c r="D109" s="5"/>
      <c r="E109" s="5"/>
    </row>
    <row r="110" spans="1:5" ht="12.75">
      <c r="A110" s="137" t="s">
        <v>260</v>
      </c>
      <c r="B110" s="96" t="s">
        <v>218</v>
      </c>
      <c r="C110" s="5"/>
      <c r="D110" s="5"/>
      <c r="E110" s="5"/>
    </row>
    <row r="111" spans="1:5" ht="12.75">
      <c r="A111" s="137" t="s">
        <v>261</v>
      </c>
      <c r="B111" s="96" t="s">
        <v>220</v>
      </c>
      <c r="C111" s="5"/>
      <c r="D111" s="5"/>
      <c r="E111" s="5"/>
    </row>
    <row r="112" spans="1:5" ht="25.5">
      <c r="A112" s="137"/>
      <c r="B112" s="99" t="s">
        <v>262</v>
      </c>
      <c r="C112" s="296">
        <f>SUM(C108:C111)</f>
        <v>0</v>
      </c>
      <c r="D112" s="297">
        <f>SUM(D108:D111)</f>
        <v>0</v>
      </c>
      <c r="E112" s="297">
        <f>SUM(E108:E111)</f>
        <v>0</v>
      </c>
    </row>
    <row r="113" spans="1:5" ht="12.75">
      <c r="A113" s="137"/>
      <c r="B113" s="99" t="s">
        <v>263</v>
      </c>
      <c r="C113" s="296">
        <f>C112+C107+C103+C98</f>
        <v>2775</v>
      </c>
      <c r="D113" s="297">
        <f>D112+D107+D103+D98</f>
        <v>4103</v>
      </c>
      <c r="E113" s="297">
        <f>E112+E107+E103+E98</f>
        <v>2753</v>
      </c>
    </row>
    <row r="114" spans="1:5" ht="12.75">
      <c r="A114" s="84"/>
      <c r="B114" s="99" t="s">
        <v>264</v>
      </c>
      <c r="C114" s="281">
        <f>C113+C90</f>
        <v>2775</v>
      </c>
      <c r="D114" s="280">
        <f>D113+D90</f>
        <v>4103</v>
      </c>
      <c r="E114" s="280">
        <f>E113+E90</f>
        <v>2753</v>
      </c>
    </row>
    <row r="115" spans="1:5" ht="25.5">
      <c r="A115" s="136" t="s">
        <v>265</v>
      </c>
      <c r="B115" s="141" t="s">
        <v>266</v>
      </c>
      <c r="C115" s="5"/>
      <c r="D115" s="5"/>
      <c r="E115" s="5"/>
    </row>
    <row r="116" spans="1:5" ht="12.75">
      <c r="A116" s="136" t="s">
        <v>267</v>
      </c>
      <c r="B116" s="141" t="s">
        <v>268</v>
      </c>
      <c r="C116" s="5"/>
      <c r="D116" s="5"/>
      <c r="E116" s="5"/>
    </row>
    <row r="117" spans="1:5" ht="12.75">
      <c r="A117" s="132"/>
      <c r="B117" s="142" t="s">
        <v>269</v>
      </c>
      <c r="C117" s="5"/>
      <c r="D117" s="5"/>
      <c r="E117" s="5"/>
    </row>
    <row r="118" spans="1:5" ht="12.75">
      <c r="A118" s="136" t="s">
        <v>270</v>
      </c>
      <c r="B118" s="147" t="s">
        <v>271</v>
      </c>
      <c r="C118" s="5"/>
      <c r="D118" s="5"/>
      <c r="E118" s="5"/>
    </row>
    <row r="119" spans="1:5" ht="12.75">
      <c r="A119" s="136" t="s">
        <v>272</v>
      </c>
      <c r="B119" s="109" t="s">
        <v>273</v>
      </c>
      <c r="C119" s="5"/>
      <c r="D119" s="5"/>
      <c r="E119" s="5"/>
    </row>
    <row r="120" spans="1:5" ht="12.75">
      <c r="A120" s="136" t="s">
        <v>274</v>
      </c>
      <c r="B120" s="109" t="s">
        <v>275</v>
      </c>
      <c r="C120" s="5"/>
      <c r="D120" s="5"/>
      <c r="E120" s="5"/>
    </row>
    <row r="121" spans="1:5" ht="12.75">
      <c r="A121" s="136" t="s">
        <v>276</v>
      </c>
      <c r="B121" s="141" t="s">
        <v>277</v>
      </c>
      <c r="C121" s="5"/>
      <c r="D121" s="5"/>
      <c r="E121" s="5"/>
    </row>
    <row r="122" spans="1:5" ht="12.75">
      <c r="A122" s="136" t="s">
        <v>278</v>
      </c>
      <c r="B122" s="109" t="s">
        <v>279</v>
      </c>
      <c r="C122" s="5"/>
      <c r="D122" s="5"/>
      <c r="E122" s="5"/>
    </row>
    <row r="123" spans="1:5" ht="12.75">
      <c r="A123" s="136" t="s">
        <v>280</v>
      </c>
      <c r="B123" s="109" t="s">
        <v>281</v>
      </c>
      <c r="C123" s="5"/>
      <c r="D123" s="5"/>
      <c r="E123" s="5"/>
    </row>
    <row r="124" spans="1:5" ht="12.75">
      <c r="A124" s="132">
        <v>297</v>
      </c>
      <c r="B124" s="142" t="s">
        <v>282</v>
      </c>
      <c r="C124" s="5"/>
      <c r="D124" s="5"/>
      <c r="E124" s="5"/>
    </row>
    <row r="125" spans="1:5" ht="12.75">
      <c r="A125" s="136" t="s">
        <v>283</v>
      </c>
      <c r="B125" s="147" t="s">
        <v>284</v>
      </c>
      <c r="C125" s="5"/>
      <c r="D125" s="5"/>
      <c r="E125" s="5"/>
    </row>
    <row r="126" spans="1:5" ht="12.75">
      <c r="A126" s="136" t="s">
        <v>285</v>
      </c>
      <c r="B126" s="147" t="s">
        <v>286</v>
      </c>
      <c r="C126" s="5"/>
      <c r="D126" s="5"/>
      <c r="E126" s="5"/>
    </row>
    <row r="127" spans="1:5" ht="12.75">
      <c r="A127" s="136">
        <v>5915</v>
      </c>
      <c r="B127" s="147" t="s">
        <v>287</v>
      </c>
      <c r="C127" s="5"/>
      <c r="D127" s="5"/>
      <c r="E127" s="5"/>
    </row>
    <row r="128" spans="1:5" ht="12.75">
      <c r="A128" s="136">
        <v>5916</v>
      </c>
      <c r="B128" s="147" t="s">
        <v>288</v>
      </c>
      <c r="C128" s="5"/>
      <c r="D128" s="5"/>
      <c r="E128" s="5"/>
    </row>
    <row r="129" spans="1:5" ht="12.75">
      <c r="A129" s="132"/>
      <c r="B129" s="149" t="s">
        <v>289</v>
      </c>
      <c r="C129" s="5"/>
      <c r="D129" s="5"/>
      <c r="E129" s="5"/>
    </row>
    <row r="130" spans="1:5" ht="12.75">
      <c r="A130" s="132"/>
      <c r="B130" s="149" t="s">
        <v>290</v>
      </c>
      <c r="C130" s="5"/>
      <c r="D130" s="5"/>
      <c r="E130" s="5"/>
    </row>
    <row r="131" spans="1:5" ht="12.75">
      <c r="A131" s="132"/>
      <c r="B131" s="99" t="s">
        <v>291</v>
      </c>
      <c r="C131" s="282">
        <f>C130+C114</f>
        <v>2775</v>
      </c>
      <c r="D131" s="298">
        <f>D130+D114</f>
        <v>4103</v>
      </c>
      <c r="E131" s="299">
        <f>E130+E114</f>
        <v>2753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0" r:id="rId1"/>
  <headerFooter alignWithMargins="0">
    <oddHeader>&amp;C&amp;P/&amp;N</oddHeader>
    <oddFooter>&amp;L&amp;F&amp;C&amp;D&amp;R&amp;A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F131"/>
  <sheetViews>
    <sheetView view="pageBreakPreview" zoomScaleSheetLayoutView="100" zoomScalePageLayoutView="0" workbookViewId="0" topLeftCell="A79">
      <selection activeCell="E87" sqref="E87"/>
    </sheetView>
  </sheetViews>
  <sheetFormatPr defaultColWidth="8.75" defaultRowHeight="18"/>
  <cols>
    <col min="1" max="1" width="8.75" style="1" customWidth="1"/>
    <col min="2" max="2" width="33.66015625" style="1" customWidth="1"/>
    <col min="3" max="5" width="8.75" style="199" customWidth="1"/>
    <col min="6" max="6" width="12" style="1" customWidth="1"/>
    <col min="7" max="16384" width="8.75" style="1" customWidth="1"/>
  </cols>
  <sheetData>
    <row r="1" spans="1:5" ht="12.75">
      <c r="A1" s="126"/>
      <c r="B1" s="127"/>
      <c r="C1" s="203"/>
      <c r="D1" s="300"/>
      <c r="E1" s="301" t="s">
        <v>42</v>
      </c>
    </row>
    <row r="2" spans="1:5" ht="12.75">
      <c r="A2" s="131"/>
      <c r="B2" s="84" t="s">
        <v>43</v>
      </c>
      <c r="C2" s="85"/>
      <c r="D2" s="302"/>
      <c r="E2" s="290"/>
    </row>
    <row r="3" spans="1:5" ht="12.75">
      <c r="A3" s="131"/>
      <c r="B3" s="84"/>
      <c r="C3" s="85"/>
      <c r="D3" s="302"/>
      <c r="E3" s="290"/>
    </row>
    <row r="4" spans="1:5" ht="12.75">
      <c r="A4" s="131">
        <v>862101</v>
      </c>
      <c r="B4" s="84" t="s">
        <v>360</v>
      </c>
      <c r="C4" s="290">
        <v>2017</v>
      </c>
      <c r="D4" s="290">
        <v>2017</v>
      </c>
      <c r="E4" s="290" t="s">
        <v>46</v>
      </c>
    </row>
    <row r="5" spans="1:5" ht="12.75">
      <c r="A5" s="131" t="s">
        <v>361</v>
      </c>
      <c r="B5" s="84"/>
      <c r="C5" s="5"/>
      <c r="D5" s="5"/>
      <c r="E5" s="5"/>
    </row>
    <row r="6" spans="1:5" ht="15" customHeight="1">
      <c r="A6" s="137" t="s">
        <v>50</v>
      </c>
      <c r="B6" s="96" t="s">
        <v>51</v>
      </c>
      <c r="C6" s="5"/>
      <c r="D6" s="5"/>
      <c r="E6" s="5"/>
    </row>
    <row r="7" spans="1:5" ht="15" customHeight="1">
      <c r="A7" s="137" t="s">
        <v>52</v>
      </c>
      <c r="B7" s="96" t="s">
        <v>53</v>
      </c>
      <c r="C7" s="5"/>
      <c r="D7" s="5"/>
      <c r="E7" s="5"/>
    </row>
    <row r="8" spans="1:5" ht="15" customHeight="1">
      <c r="A8" s="137" t="s">
        <v>54</v>
      </c>
      <c r="B8" s="96" t="s">
        <v>55</v>
      </c>
      <c r="C8" s="5"/>
      <c r="D8" s="5"/>
      <c r="E8" s="5"/>
    </row>
    <row r="9" spans="1:5" ht="23.25" customHeight="1">
      <c r="A9" s="137" t="s">
        <v>56</v>
      </c>
      <c r="B9" s="96" t="s">
        <v>57</v>
      </c>
      <c r="C9" s="5"/>
      <c r="D9" s="5"/>
      <c r="E9" s="5"/>
    </row>
    <row r="10" spans="1:5" ht="15.75" customHeight="1">
      <c r="A10" s="137" t="s">
        <v>58</v>
      </c>
      <c r="B10" s="96" t="s">
        <v>59</v>
      </c>
      <c r="C10" s="5"/>
      <c r="D10" s="5"/>
      <c r="E10" s="5"/>
    </row>
    <row r="11" spans="1:5" ht="15.75" customHeight="1">
      <c r="A11" s="137" t="s">
        <v>60</v>
      </c>
      <c r="B11" s="96" t="s">
        <v>61</v>
      </c>
      <c r="C11" s="5"/>
      <c r="D11" s="5"/>
      <c r="E11" s="5"/>
    </row>
    <row r="12" spans="1:5" ht="15.75" customHeight="1">
      <c r="A12" s="137" t="s">
        <v>62</v>
      </c>
      <c r="B12" s="96" t="s">
        <v>63</v>
      </c>
      <c r="C12" s="5"/>
      <c r="D12" s="5"/>
      <c r="E12" s="5"/>
    </row>
    <row r="13" spans="1:5" ht="15.75" customHeight="1">
      <c r="A13" s="137" t="s">
        <v>64</v>
      </c>
      <c r="B13" s="96" t="s">
        <v>65</v>
      </c>
      <c r="C13" s="5"/>
      <c r="D13" s="5"/>
      <c r="E13" s="5"/>
    </row>
    <row r="14" spans="1:5" ht="15.75" customHeight="1">
      <c r="A14" s="137" t="s">
        <v>67</v>
      </c>
      <c r="B14" s="96" t="s">
        <v>68</v>
      </c>
      <c r="C14" s="5"/>
      <c r="D14" s="5"/>
      <c r="E14" s="5"/>
    </row>
    <row r="15" spans="1:5" ht="15.75" customHeight="1">
      <c r="A15" s="137" t="s">
        <v>69</v>
      </c>
      <c r="B15" s="96" t="s">
        <v>70</v>
      </c>
      <c r="C15" s="5"/>
      <c r="D15" s="5"/>
      <c r="E15" s="5"/>
    </row>
    <row r="16" spans="1:5" ht="15.75" customHeight="1">
      <c r="A16" s="137" t="s">
        <v>71</v>
      </c>
      <c r="B16" s="96" t="s">
        <v>72</v>
      </c>
      <c r="C16" s="5"/>
      <c r="D16" s="5"/>
      <c r="E16" s="5"/>
    </row>
    <row r="17" spans="1:5" ht="15.75" customHeight="1">
      <c r="A17" s="137" t="s">
        <v>75</v>
      </c>
      <c r="B17" s="96" t="s">
        <v>76</v>
      </c>
      <c r="C17" s="5"/>
      <c r="D17" s="5"/>
      <c r="E17" s="5"/>
    </row>
    <row r="18" spans="1:5" ht="15.75" customHeight="1">
      <c r="A18" s="84"/>
      <c r="B18" s="99" t="s">
        <v>79</v>
      </c>
      <c r="C18" s="5"/>
      <c r="D18" s="5"/>
      <c r="E18" s="5"/>
    </row>
    <row r="19" spans="1:5" ht="15.75" customHeight="1">
      <c r="A19" s="137" t="s">
        <v>81</v>
      </c>
      <c r="B19" s="96" t="s">
        <v>82</v>
      </c>
      <c r="C19" s="5"/>
      <c r="D19" s="5"/>
      <c r="E19" s="5"/>
    </row>
    <row r="20" spans="1:5" ht="32.25" customHeight="1">
      <c r="A20" s="137" t="s">
        <v>85</v>
      </c>
      <c r="B20" s="96" t="s">
        <v>86</v>
      </c>
      <c r="C20" s="5"/>
      <c r="D20" s="5"/>
      <c r="E20" s="5"/>
    </row>
    <row r="21" spans="1:5" ht="12" customHeight="1">
      <c r="A21" s="137" t="s">
        <v>89</v>
      </c>
      <c r="B21" s="96" t="s">
        <v>90</v>
      </c>
      <c r="C21" s="5"/>
      <c r="D21" s="5"/>
      <c r="E21" s="5"/>
    </row>
    <row r="22" spans="1:5" ht="12" customHeight="1">
      <c r="A22" s="137" t="s">
        <v>91</v>
      </c>
      <c r="B22" s="96" t="s">
        <v>92</v>
      </c>
      <c r="C22" s="5"/>
      <c r="D22" s="5"/>
      <c r="E22" s="5"/>
    </row>
    <row r="23" spans="1:5" ht="12" customHeight="1">
      <c r="A23" s="84"/>
      <c r="B23" s="99" t="s">
        <v>95</v>
      </c>
      <c r="C23" s="5"/>
      <c r="D23" s="5"/>
      <c r="E23" s="5"/>
    </row>
    <row r="24" spans="1:5" ht="12" customHeight="1">
      <c r="A24" s="84"/>
      <c r="B24" s="99" t="s">
        <v>98</v>
      </c>
      <c r="C24" s="5"/>
      <c r="D24" s="5"/>
      <c r="E24" s="5"/>
    </row>
    <row r="25" spans="1:5" ht="12" customHeight="1">
      <c r="A25" s="137" t="s">
        <v>99</v>
      </c>
      <c r="B25" s="105" t="s">
        <v>100</v>
      </c>
      <c r="C25" s="5"/>
      <c r="D25" s="5"/>
      <c r="E25" s="5"/>
    </row>
    <row r="26" spans="1:5" ht="12" customHeight="1">
      <c r="A26" s="137" t="s">
        <v>103</v>
      </c>
      <c r="B26" s="105" t="s">
        <v>104</v>
      </c>
      <c r="C26" s="5"/>
      <c r="D26" s="5"/>
      <c r="E26" s="5"/>
    </row>
    <row r="27" spans="1:5" ht="12" customHeight="1">
      <c r="A27" s="137" t="s">
        <v>106</v>
      </c>
      <c r="B27" s="105" t="s">
        <v>107</v>
      </c>
      <c r="C27" s="5"/>
      <c r="D27" s="5"/>
      <c r="E27" s="5"/>
    </row>
    <row r="28" spans="1:5" ht="12" customHeight="1">
      <c r="A28" s="137">
        <v>5215</v>
      </c>
      <c r="B28" s="105" t="s">
        <v>109</v>
      </c>
      <c r="C28" s="5"/>
      <c r="D28" s="5"/>
      <c r="E28" s="5"/>
    </row>
    <row r="29" spans="1:5" ht="12" customHeight="1">
      <c r="A29" s="137">
        <v>5216</v>
      </c>
      <c r="B29" s="105" t="s">
        <v>111</v>
      </c>
      <c r="C29" s="5"/>
      <c r="D29" s="5"/>
      <c r="E29" s="5"/>
    </row>
    <row r="30" spans="1:5" ht="15" customHeight="1">
      <c r="A30" s="137" t="s">
        <v>112</v>
      </c>
      <c r="B30" s="105" t="s">
        <v>113</v>
      </c>
      <c r="C30" s="5"/>
      <c r="D30" s="5"/>
      <c r="E30" s="5"/>
    </row>
    <row r="31" spans="1:5" ht="30" customHeight="1">
      <c r="A31" s="84"/>
      <c r="B31" s="99" t="s">
        <v>116</v>
      </c>
      <c r="C31" s="5"/>
      <c r="D31" s="5"/>
      <c r="E31" s="5"/>
    </row>
    <row r="32" spans="1:5" ht="15.75" customHeight="1">
      <c r="A32" s="137" t="s">
        <v>117</v>
      </c>
      <c r="B32" s="96" t="s">
        <v>118</v>
      </c>
      <c r="C32" s="5"/>
      <c r="D32" s="5"/>
      <c r="E32" s="5"/>
    </row>
    <row r="33" spans="1:5" ht="15.75" customHeight="1">
      <c r="A33" s="137" t="s">
        <v>120</v>
      </c>
      <c r="B33" s="96" t="s">
        <v>121</v>
      </c>
      <c r="C33" s="5"/>
      <c r="D33" s="5"/>
      <c r="E33" s="5"/>
    </row>
    <row r="34" spans="1:5" ht="15.75" customHeight="1">
      <c r="A34" s="84"/>
      <c r="B34" s="99" t="s">
        <v>124</v>
      </c>
      <c r="C34" s="5"/>
      <c r="D34" s="5"/>
      <c r="E34" s="5"/>
    </row>
    <row r="35" spans="1:5" ht="15.75" customHeight="1">
      <c r="A35" s="137" t="s">
        <v>125</v>
      </c>
      <c r="B35" s="96" t="s">
        <v>126</v>
      </c>
      <c r="C35" s="5"/>
      <c r="D35" s="5"/>
      <c r="E35" s="5"/>
    </row>
    <row r="36" spans="1:5" ht="15.75" customHeight="1">
      <c r="A36" s="137" t="s">
        <v>128</v>
      </c>
      <c r="B36" s="96" t="s">
        <v>129</v>
      </c>
      <c r="C36" s="5"/>
      <c r="D36" s="5"/>
      <c r="E36" s="5"/>
    </row>
    <row r="37" spans="1:5" ht="15.75" customHeight="1">
      <c r="A37" s="84"/>
      <c r="B37" s="99" t="s">
        <v>131</v>
      </c>
      <c r="C37" s="5"/>
      <c r="D37" s="5"/>
      <c r="E37" s="5"/>
    </row>
    <row r="38" spans="1:5" ht="15.75" customHeight="1">
      <c r="A38" s="137" t="s">
        <v>132</v>
      </c>
      <c r="B38" s="96" t="s">
        <v>133</v>
      </c>
      <c r="C38" s="5"/>
      <c r="D38" s="5"/>
      <c r="E38" s="5"/>
    </row>
    <row r="39" spans="1:5" ht="15.75" customHeight="1">
      <c r="A39" s="137" t="s">
        <v>134</v>
      </c>
      <c r="B39" s="96" t="s">
        <v>135</v>
      </c>
      <c r="C39" s="5"/>
      <c r="D39" s="5"/>
      <c r="E39" s="5"/>
    </row>
    <row r="40" spans="1:5" ht="15.75" customHeight="1">
      <c r="A40" s="137" t="s">
        <v>136</v>
      </c>
      <c r="B40" s="96" t="s">
        <v>137</v>
      </c>
      <c r="C40" s="5"/>
      <c r="D40" s="5"/>
      <c r="E40" s="5"/>
    </row>
    <row r="41" spans="1:5" ht="15.75" customHeight="1">
      <c r="A41" s="137" t="s">
        <v>138</v>
      </c>
      <c r="B41" s="96" t="s">
        <v>139</v>
      </c>
      <c r="C41" s="5"/>
      <c r="D41" s="5"/>
      <c r="E41" s="5"/>
    </row>
    <row r="42" spans="1:5" ht="15.75" customHeight="1">
      <c r="A42" s="137" t="s">
        <v>140</v>
      </c>
      <c r="B42" s="96" t="s">
        <v>141</v>
      </c>
      <c r="C42" s="5"/>
      <c r="D42" s="5"/>
      <c r="E42" s="5"/>
    </row>
    <row r="43" spans="1:5" ht="15.75" customHeight="1">
      <c r="A43" s="84"/>
      <c r="B43" s="99" t="s">
        <v>143</v>
      </c>
      <c r="C43" s="5"/>
      <c r="D43" s="5"/>
      <c r="E43" s="5"/>
    </row>
    <row r="44" spans="1:5" ht="15.75" customHeight="1">
      <c r="A44" s="84" t="s">
        <v>144</v>
      </c>
      <c r="B44" s="139" t="s">
        <v>145</v>
      </c>
      <c r="C44" s="5"/>
      <c r="D44" s="5"/>
      <c r="E44" s="5"/>
    </row>
    <row r="45" spans="1:5" ht="15.75" customHeight="1">
      <c r="A45" s="84" t="s">
        <v>146</v>
      </c>
      <c r="B45" s="99" t="s">
        <v>147</v>
      </c>
      <c r="C45" s="5"/>
      <c r="D45" s="5"/>
      <c r="E45" s="5"/>
    </row>
    <row r="46" spans="1:5" ht="15.75" customHeight="1">
      <c r="A46" s="137">
        <v>533711</v>
      </c>
      <c r="B46" s="96" t="s">
        <v>148</v>
      </c>
      <c r="C46" s="5"/>
      <c r="D46" s="5"/>
      <c r="E46" s="5"/>
    </row>
    <row r="47" spans="1:5" ht="15.75" customHeight="1">
      <c r="A47" s="137" t="s">
        <v>149</v>
      </c>
      <c r="B47" s="96" t="s">
        <v>150</v>
      </c>
      <c r="C47" s="5"/>
      <c r="D47" s="5"/>
      <c r="E47" s="5"/>
    </row>
    <row r="48" spans="1:5" ht="15.75" customHeight="1">
      <c r="A48" s="137" t="s">
        <v>151</v>
      </c>
      <c r="B48" s="96" t="s">
        <v>152</v>
      </c>
      <c r="C48" s="5"/>
      <c r="D48" s="5"/>
      <c r="E48" s="5"/>
    </row>
    <row r="49" spans="1:5" ht="15.75" customHeight="1">
      <c r="A49" s="137" t="s">
        <v>153</v>
      </c>
      <c r="B49" s="96" t="s">
        <v>154</v>
      </c>
      <c r="C49" s="5"/>
      <c r="D49" s="5"/>
      <c r="E49" s="5"/>
    </row>
    <row r="50" spans="1:5" ht="15.75" customHeight="1">
      <c r="A50" s="84"/>
      <c r="B50" s="99" t="s">
        <v>155</v>
      </c>
      <c r="C50" s="5"/>
      <c r="D50" s="5"/>
      <c r="E50" s="5"/>
    </row>
    <row r="51" spans="1:5" ht="15.75" customHeight="1">
      <c r="A51" s="137" t="s">
        <v>156</v>
      </c>
      <c r="B51" s="96" t="s">
        <v>157</v>
      </c>
      <c r="C51" s="5"/>
      <c r="D51" s="5"/>
      <c r="E51" s="5"/>
    </row>
    <row r="52" spans="1:5" ht="15.75" customHeight="1">
      <c r="A52" s="137" t="s">
        <v>158</v>
      </c>
      <c r="B52" s="96" t="s">
        <v>159</v>
      </c>
      <c r="C52" s="5"/>
      <c r="D52" s="5"/>
      <c r="E52" s="5"/>
    </row>
    <row r="53" spans="1:5" ht="15.75" customHeight="1">
      <c r="A53" s="84"/>
      <c r="B53" s="99" t="s">
        <v>160</v>
      </c>
      <c r="C53" s="5"/>
      <c r="D53" s="5"/>
      <c r="E53" s="5"/>
    </row>
    <row r="54" spans="1:5" ht="25.5">
      <c r="A54" s="137" t="s">
        <v>161</v>
      </c>
      <c r="B54" s="96" t="s">
        <v>162</v>
      </c>
      <c r="C54" s="5"/>
      <c r="D54" s="5"/>
      <c r="E54" s="5"/>
    </row>
    <row r="55" spans="1:5" ht="16.5" customHeight="1">
      <c r="A55" s="137">
        <v>36423</v>
      </c>
      <c r="B55" s="96" t="s">
        <v>163</v>
      </c>
      <c r="C55" s="5"/>
      <c r="D55" s="5"/>
      <c r="E55" s="5"/>
    </row>
    <row r="56" spans="1:5" ht="16.5" customHeight="1">
      <c r="A56" s="137" t="s">
        <v>165</v>
      </c>
      <c r="B56" s="96" t="s">
        <v>166</v>
      </c>
      <c r="C56" s="5"/>
      <c r="D56" s="5"/>
      <c r="E56" s="5"/>
    </row>
    <row r="57" spans="1:5" ht="16.5" customHeight="1">
      <c r="A57" s="137" t="s">
        <v>167</v>
      </c>
      <c r="B57" s="96" t="s">
        <v>295</v>
      </c>
      <c r="C57" s="5"/>
      <c r="D57" s="5"/>
      <c r="E57" s="5"/>
    </row>
    <row r="58" spans="1:5" ht="16.5" customHeight="1">
      <c r="A58" s="137" t="s">
        <v>169</v>
      </c>
      <c r="B58" s="96" t="s">
        <v>170</v>
      </c>
      <c r="C58" s="5"/>
      <c r="D58" s="5"/>
      <c r="E58" s="5"/>
    </row>
    <row r="59" spans="1:5" ht="16.5" customHeight="1">
      <c r="A59" s="84"/>
      <c r="B59" s="99" t="s">
        <v>173</v>
      </c>
      <c r="C59" s="5"/>
      <c r="D59" s="5"/>
      <c r="E59" s="5"/>
    </row>
    <row r="60" spans="1:5" ht="16.5" customHeight="1">
      <c r="A60" s="84"/>
      <c r="B60" s="99" t="s">
        <v>175</v>
      </c>
      <c r="C60" s="5"/>
      <c r="D60" s="5"/>
      <c r="E60" s="5"/>
    </row>
    <row r="61" spans="1:5" ht="16.5" customHeight="1">
      <c r="A61" s="137" t="s">
        <v>176</v>
      </c>
      <c r="B61" s="141" t="s">
        <v>177</v>
      </c>
      <c r="C61" s="5"/>
      <c r="D61" s="5"/>
      <c r="E61" s="5"/>
    </row>
    <row r="62" spans="1:5" ht="16.5" customHeight="1">
      <c r="A62" s="137" t="s">
        <v>178</v>
      </c>
      <c r="B62" s="109" t="s">
        <v>179</v>
      </c>
      <c r="C62" s="5"/>
      <c r="D62" s="5"/>
      <c r="E62" s="5"/>
    </row>
    <row r="63" spans="1:5" ht="25.5">
      <c r="A63" s="84"/>
      <c r="B63" s="110" t="s">
        <v>180</v>
      </c>
      <c r="C63" s="5"/>
      <c r="D63" s="5"/>
      <c r="E63" s="5"/>
    </row>
    <row r="64" spans="1:5" ht="20.25" customHeight="1">
      <c r="A64" s="137" t="s">
        <v>181</v>
      </c>
      <c r="B64" s="109" t="s">
        <v>182</v>
      </c>
      <c r="C64" s="5"/>
      <c r="D64" s="5"/>
      <c r="E64" s="5"/>
    </row>
    <row r="65" spans="1:5" ht="20.25" customHeight="1">
      <c r="A65" s="137"/>
      <c r="B65" s="109" t="s">
        <v>183</v>
      </c>
      <c r="C65" s="5"/>
      <c r="D65" s="5"/>
      <c r="E65" s="5"/>
    </row>
    <row r="66" spans="1:5" ht="20.25" customHeight="1">
      <c r="A66" s="84"/>
      <c r="B66" s="142" t="s">
        <v>184</v>
      </c>
      <c r="C66" s="5"/>
      <c r="D66" s="5"/>
      <c r="E66" s="5"/>
    </row>
    <row r="67" spans="1:5" ht="20.25" customHeight="1">
      <c r="A67" s="137" t="s">
        <v>185</v>
      </c>
      <c r="B67" s="142" t="s">
        <v>186</v>
      </c>
      <c r="C67" s="5"/>
      <c r="D67" s="5"/>
      <c r="E67" s="5"/>
    </row>
    <row r="68" spans="1:5" ht="25.5">
      <c r="A68" s="137" t="s">
        <v>187</v>
      </c>
      <c r="B68" s="109" t="s">
        <v>188</v>
      </c>
      <c r="C68" s="5"/>
      <c r="D68" s="5"/>
      <c r="E68" s="5"/>
    </row>
    <row r="69" spans="1:5" ht="12.75">
      <c r="A69" s="137" t="s">
        <v>189</v>
      </c>
      <c r="B69" s="109" t="s">
        <v>190</v>
      </c>
      <c r="C69" s="5"/>
      <c r="D69" s="5"/>
      <c r="E69" s="5"/>
    </row>
    <row r="70" spans="1:5" ht="34.5" customHeight="1">
      <c r="A70" s="137"/>
      <c r="B70" s="109" t="s">
        <v>191</v>
      </c>
      <c r="C70" s="5"/>
      <c r="D70" s="5"/>
      <c r="E70" s="5"/>
    </row>
    <row r="71" spans="1:5" ht="45.75" customHeight="1">
      <c r="A71" s="137" t="s">
        <v>192</v>
      </c>
      <c r="B71" s="109" t="s">
        <v>193</v>
      </c>
      <c r="C71" s="5"/>
      <c r="D71" s="5"/>
      <c r="E71" s="5"/>
    </row>
    <row r="72" spans="1:5" ht="11.25" customHeight="1">
      <c r="A72" s="137" t="s">
        <v>194</v>
      </c>
      <c r="B72" s="109" t="s">
        <v>195</v>
      </c>
      <c r="C72" s="5"/>
      <c r="D72" s="5"/>
      <c r="E72" s="5"/>
    </row>
    <row r="73" spans="1:5" ht="11.25" customHeight="1">
      <c r="A73" s="84"/>
      <c r="B73" s="110" t="s">
        <v>196</v>
      </c>
      <c r="C73" s="5"/>
      <c r="D73" s="5"/>
      <c r="E73" s="5"/>
    </row>
    <row r="74" spans="1:5" ht="11.25" customHeight="1">
      <c r="A74" s="84"/>
      <c r="B74" s="142" t="s">
        <v>197</v>
      </c>
      <c r="C74" s="5"/>
      <c r="D74" s="5"/>
      <c r="E74" s="5"/>
    </row>
    <row r="75" spans="1:5" ht="25.5">
      <c r="A75" s="137" t="s">
        <v>198</v>
      </c>
      <c r="B75" s="141" t="s">
        <v>199</v>
      </c>
      <c r="C75" s="5"/>
      <c r="D75" s="5"/>
      <c r="E75" s="5"/>
    </row>
    <row r="76" spans="1:5" ht="25.5">
      <c r="A76" s="137" t="s">
        <v>200</v>
      </c>
      <c r="B76" s="141" t="s">
        <v>201</v>
      </c>
      <c r="C76" s="5"/>
      <c r="D76" s="5"/>
      <c r="E76" s="5"/>
    </row>
    <row r="77" spans="1:5" ht="12.75">
      <c r="A77" s="137" t="s">
        <v>202</v>
      </c>
      <c r="B77" s="141" t="s">
        <v>203</v>
      </c>
      <c r="C77" s="5"/>
      <c r="D77" s="5"/>
      <c r="E77" s="5"/>
    </row>
    <row r="78" spans="1:5" ht="21.75" customHeight="1">
      <c r="A78" s="84"/>
      <c r="B78" s="142" t="s">
        <v>204</v>
      </c>
      <c r="C78" s="5"/>
      <c r="D78" s="5"/>
      <c r="E78" s="5"/>
    </row>
    <row r="79" spans="1:5" ht="33" customHeight="1">
      <c r="A79" s="137" t="s">
        <v>205</v>
      </c>
      <c r="B79" s="109" t="s">
        <v>206</v>
      </c>
      <c r="C79" s="5"/>
      <c r="D79" s="5"/>
      <c r="E79" s="5"/>
    </row>
    <row r="80" spans="1:5" ht="15" customHeight="1">
      <c r="A80" s="137" t="s">
        <v>208</v>
      </c>
      <c r="B80" s="109" t="s">
        <v>209</v>
      </c>
      <c r="C80" s="5"/>
      <c r="D80" s="5"/>
      <c r="E80" s="5"/>
    </row>
    <row r="81" spans="1:5" ht="15" customHeight="1">
      <c r="A81" s="137" t="s">
        <v>210</v>
      </c>
      <c r="B81" s="109" t="s">
        <v>211</v>
      </c>
      <c r="C81" s="5"/>
      <c r="D81" s="5"/>
      <c r="E81" s="5"/>
    </row>
    <row r="82" spans="1:5" ht="28.5" customHeight="1">
      <c r="A82" s="84"/>
      <c r="B82" s="142" t="s">
        <v>212</v>
      </c>
      <c r="C82" s="5"/>
      <c r="D82" s="5"/>
      <c r="E82" s="5"/>
    </row>
    <row r="83" spans="1:5" ht="30" customHeight="1">
      <c r="A83" s="137" t="s">
        <v>213</v>
      </c>
      <c r="B83" s="96" t="s">
        <v>362</v>
      </c>
      <c r="C83" s="5"/>
      <c r="D83" s="5"/>
      <c r="E83" s="5"/>
    </row>
    <row r="84" spans="1:5" ht="14.25" customHeight="1">
      <c r="A84" s="137" t="s">
        <v>215</v>
      </c>
      <c r="B84" s="96" t="s">
        <v>216</v>
      </c>
      <c r="C84" s="5"/>
      <c r="D84" s="5"/>
      <c r="E84" s="5"/>
    </row>
    <row r="85" spans="1:5" ht="14.25" customHeight="1">
      <c r="A85" s="137" t="s">
        <v>297</v>
      </c>
      <c r="B85" s="96" t="s">
        <v>218</v>
      </c>
      <c r="C85" s="5"/>
      <c r="D85" s="5"/>
      <c r="E85" s="5"/>
    </row>
    <row r="86" spans="1:6" ht="12.75">
      <c r="A86" s="137" t="s">
        <v>219</v>
      </c>
      <c r="B86" s="96" t="s">
        <v>220</v>
      </c>
      <c r="C86" s="303">
        <v>10916</v>
      </c>
      <c r="D86" s="303">
        <v>10916</v>
      </c>
      <c r="E86" s="303">
        <v>5373</v>
      </c>
      <c r="F86" s="1" t="s">
        <v>363</v>
      </c>
    </row>
    <row r="87" spans="1:5" ht="25.5">
      <c r="A87" s="137"/>
      <c r="B87" s="99" t="s">
        <v>221</v>
      </c>
      <c r="C87" s="296">
        <f>SUM(C83:C86)</f>
        <v>10916</v>
      </c>
      <c r="D87" s="296">
        <f>SUM(D83:D86)</f>
        <v>10916</v>
      </c>
      <c r="E87" s="296">
        <f>SUM(E83:E86)</f>
        <v>5373</v>
      </c>
    </row>
    <row r="88" spans="1:5" ht="12.75">
      <c r="A88" s="137" t="s">
        <v>222</v>
      </c>
      <c r="B88" s="99" t="s">
        <v>223</v>
      </c>
      <c r="C88" s="5"/>
      <c r="D88" s="5"/>
      <c r="E88" s="5"/>
    </row>
    <row r="89" spans="1:5" ht="12.75">
      <c r="A89" s="84"/>
      <c r="B89" s="146" t="s">
        <v>224</v>
      </c>
      <c r="C89" s="281">
        <f>C88+C87+C82</f>
        <v>10916</v>
      </c>
      <c r="D89" s="281">
        <f>D88+D87+D82</f>
        <v>10916</v>
      </c>
      <c r="E89" s="281">
        <f>E88+E87+E82</f>
        <v>5373</v>
      </c>
    </row>
    <row r="90" spans="1:5" ht="12.75">
      <c r="A90" s="84"/>
      <c r="B90" s="146" t="s">
        <v>226</v>
      </c>
      <c r="C90" s="281">
        <f>C78+C74+C60+C31+C24+C89</f>
        <v>10916</v>
      </c>
      <c r="D90" s="281">
        <f>D78+D74+D60+D31+D24+D89</f>
        <v>10916</v>
      </c>
      <c r="E90" s="281">
        <f>E78+E74+E60+E31+E24+E89</f>
        <v>5373</v>
      </c>
    </row>
    <row r="91" spans="1:5" ht="19.5" customHeight="1">
      <c r="A91" s="137" t="s">
        <v>227</v>
      </c>
      <c r="B91" s="96" t="s">
        <v>228</v>
      </c>
      <c r="C91" s="5"/>
      <c r="D91" s="5"/>
      <c r="E91" s="5"/>
    </row>
    <row r="92" spans="1:5" ht="14.25" customHeight="1">
      <c r="A92" s="137" t="s">
        <v>229</v>
      </c>
      <c r="B92" s="96" t="s">
        <v>230</v>
      </c>
      <c r="C92" s="5"/>
      <c r="D92" s="5"/>
      <c r="E92" s="5"/>
    </row>
    <row r="93" spans="1:5" ht="14.25" customHeight="1">
      <c r="A93" s="137"/>
      <c r="B93" s="96" t="s">
        <v>232</v>
      </c>
      <c r="C93" s="5"/>
      <c r="D93" s="5"/>
      <c r="E93" s="5"/>
    </row>
    <row r="94" spans="1:5" ht="14.25" customHeight="1">
      <c r="A94" s="137" t="s">
        <v>233</v>
      </c>
      <c r="B94" s="96" t="s">
        <v>234</v>
      </c>
      <c r="C94" s="5"/>
      <c r="D94" s="5"/>
      <c r="E94" s="5"/>
    </row>
    <row r="95" spans="1:5" ht="14.25" customHeight="1">
      <c r="A95" s="137" t="s">
        <v>235</v>
      </c>
      <c r="B95" s="96" t="s">
        <v>236</v>
      </c>
      <c r="C95" s="5"/>
      <c r="D95" s="5"/>
      <c r="E95" s="5"/>
    </row>
    <row r="96" spans="1:5" ht="14.25" customHeight="1">
      <c r="A96" s="137" t="s">
        <v>235</v>
      </c>
      <c r="B96" s="96" t="s">
        <v>238</v>
      </c>
      <c r="C96" s="5"/>
      <c r="D96" s="5"/>
      <c r="E96" s="5"/>
    </row>
    <row r="97" spans="1:5" ht="25.5">
      <c r="A97" s="137" t="s">
        <v>239</v>
      </c>
      <c r="B97" s="96" t="s">
        <v>240</v>
      </c>
      <c r="C97" s="5"/>
      <c r="D97" s="5"/>
      <c r="E97" s="5"/>
    </row>
    <row r="98" spans="1:5" ht="13.5" customHeight="1">
      <c r="A98" s="84"/>
      <c r="B98" s="99" t="s">
        <v>242</v>
      </c>
      <c r="C98" s="5"/>
      <c r="D98" s="5"/>
      <c r="E98" s="5"/>
    </row>
    <row r="99" spans="1:5" ht="13.5" customHeight="1">
      <c r="A99" s="137" t="s">
        <v>243</v>
      </c>
      <c r="B99" s="96" t="s">
        <v>244</v>
      </c>
      <c r="C99" s="5"/>
      <c r="D99" s="5"/>
      <c r="E99" s="5"/>
    </row>
    <row r="100" spans="1:5" ht="13.5" customHeight="1">
      <c r="A100" s="137" t="s">
        <v>245</v>
      </c>
      <c r="B100" s="96" t="s">
        <v>246</v>
      </c>
      <c r="C100" s="5"/>
      <c r="D100" s="5"/>
      <c r="E100" s="5"/>
    </row>
    <row r="101" spans="1:5" ht="13.5" customHeight="1">
      <c r="A101" s="137" t="s">
        <v>247</v>
      </c>
      <c r="B101" s="96" t="s">
        <v>248</v>
      </c>
      <c r="C101" s="5"/>
      <c r="D101" s="5"/>
      <c r="E101" s="5"/>
    </row>
    <row r="102" spans="1:5" ht="25.5">
      <c r="A102" s="137" t="s">
        <v>249</v>
      </c>
      <c r="B102" s="96" t="s">
        <v>250</v>
      </c>
      <c r="C102" s="5"/>
      <c r="D102" s="5"/>
      <c r="E102" s="5"/>
    </row>
    <row r="103" spans="1:5" ht="12.75">
      <c r="A103" s="84"/>
      <c r="B103" s="99" t="s">
        <v>252</v>
      </c>
      <c r="C103" s="5"/>
      <c r="D103" s="5"/>
      <c r="E103" s="5"/>
    </row>
    <row r="104" spans="1:5" ht="25.5">
      <c r="A104" s="137">
        <v>246</v>
      </c>
      <c r="B104" s="96" t="s">
        <v>253</v>
      </c>
      <c r="C104" s="5"/>
      <c r="D104" s="5"/>
      <c r="E104" s="5"/>
    </row>
    <row r="105" spans="1:5" ht="12.75">
      <c r="A105" s="137">
        <v>247</v>
      </c>
      <c r="B105" s="96" t="s">
        <v>254</v>
      </c>
      <c r="C105" s="5"/>
      <c r="D105" s="5"/>
      <c r="E105" s="5"/>
    </row>
    <row r="106" spans="1:5" ht="25.5">
      <c r="A106" s="137">
        <v>249</v>
      </c>
      <c r="B106" s="96" t="s">
        <v>255</v>
      </c>
      <c r="C106" s="5"/>
      <c r="D106" s="5"/>
      <c r="E106" s="5"/>
    </row>
    <row r="107" spans="1:5" ht="25.5">
      <c r="A107" s="84"/>
      <c r="B107" s="146" t="s">
        <v>256</v>
      </c>
      <c r="C107" s="5"/>
      <c r="D107" s="5"/>
      <c r="E107" s="5"/>
    </row>
    <row r="108" spans="1:5" ht="25.5">
      <c r="A108" s="137" t="s">
        <v>257</v>
      </c>
      <c r="B108" s="96" t="s">
        <v>258</v>
      </c>
      <c r="C108" s="5"/>
      <c r="D108" s="5"/>
      <c r="E108" s="5"/>
    </row>
    <row r="109" spans="1:5" ht="12" customHeight="1">
      <c r="A109" s="137" t="s">
        <v>259</v>
      </c>
      <c r="B109" s="96" t="s">
        <v>216</v>
      </c>
      <c r="C109" s="5"/>
      <c r="D109" s="5"/>
      <c r="E109" s="5"/>
    </row>
    <row r="110" spans="1:5" ht="12" customHeight="1">
      <c r="A110" s="137" t="s">
        <v>260</v>
      </c>
      <c r="B110" s="96" t="s">
        <v>218</v>
      </c>
      <c r="C110" s="5"/>
      <c r="D110" s="5"/>
      <c r="E110" s="5"/>
    </row>
    <row r="111" spans="1:5" ht="12" customHeight="1">
      <c r="A111" s="137" t="s">
        <v>261</v>
      </c>
      <c r="B111" s="96" t="s">
        <v>220</v>
      </c>
      <c r="C111" s="5"/>
      <c r="D111" s="5"/>
      <c r="E111" s="5"/>
    </row>
    <row r="112" spans="1:5" ht="25.5">
      <c r="A112" s="137"/>
      <c r="B112" s="99" t="s">
        <v>262</v>
      </c>
      <c r="C112" s="296">
        <f>SUM(C108:C111)</f>
        <v>0</v>
      </c>
      <c r="D112" s="296">
        <f>SUM(D108:D111)</f>
        <v>0</v>
      </c>
      <c r="E112" s="296">
        <f>SUM(E108:E111)</f>
        <v>0</v>
      </c>
    </row>
    <row r="113" spans="1:5" ht="12.75">
      <c r="A113" s="137"/>
      <c r="B113" s="99" t="s">
        <v>263</v>
      </c>
      <c r="C113" s="296">
        <f>C112+C107+C103+C98</f>
        <v>0</v>
      </c>
      <c r="D113" s="296">
        <f>D112+D107+D103+D98</f>
        <v>0</v>
      </c>
      <c r="E113" s="296">
        <f>E112+E107+E103+E98</f>
        <v>0</v>
      </c>
    </row>
    <row r="114" spans="1:5" ht="12.75">
      <c r="A114" s="84"/>
      <c r="B114" s="99" t="s">
        <v>264</v>
      </c>
      <c r="C114" s="281">
        <f>C113+C90</f>
        <v>10916</v>
      </c>
      <c r="D114" s="281">
        <f>D113+D90</f>
        <v>10916</v>
      </c>
      <c r="E114" s="281">
        <f>E113+E90</f>
        <v>5373</v>
      </c>
    </row>
    <row r="115" spans="1:5" ht="25.5">
      <c r="A115" s="136" t="s">
        <v>265</v>
      </c>
      <c r="B115" s="141" t="s">
        <v>266</v>
      </c>
      <c r="C115" s="5"/>
      <c r="D115" s="5"/>
      <c r="E115" s="5"/>
    </row>
    <row r="116" spans="1:5" ht="25.5">
      <c r="A116" s="136" t="s">
        <v>267</v>
      </c>
      <c r="B116" s="141" t="s">
        <v>268</v>
      </c>
      <c r="C116" s="5"/>
      <c r="D116" s="5"/>
      <c r="E116" s="5"/>
    </row>
    <row r="117" spans="1:5" ht="25.5">
      <c r="A117" s="132"/>
      <c r="B117" s="142" t="s">
        <v>269</v>
      </c>
      <c r="C117" s="5"/>
      <c r="D117" s="5"/>
      <c r="E117" s="5"/>
    </row>
    <row r="118" spans="1:5" ht="15.75" customHeight="1">
      <c r="A118" s="136" t="s">
        <v>270</v>
      </c>
      <c r="B118" s="147" t="s">
        <v>271</v>
      </c>
      <c r="C118" s="5"/>
      <c r="D118" s="5"/>
      <c r="E118" s="5"/>
    </row>
    <row r="119" spans="1:5" ht="15.75" customHeight="1">
      <c r="A119" s="136" t="s">
        <v>272</v>
      </c>
      <c r="B119" s="109" t="s">
        <v>273</v>
      </c>
      <c r="C119" s="5"/>
      <c r="D119" s="5"/>
      <c r="E119" s="5"/>
    </row>
    <row r="120" spans="1:5" ht="15.75" customHeight="1">
      <c r="A120" s="136" t="s">
        <v>274</v>
      </c>
      <c r="B120" s="109" t="s">
        <v>275</v>
      </c>
      <c r="C120" s="5"/>
      <c r="D120" s="5"/>
      <c r="E120" s="5"/>
    </row>
    <row r="121" spans="1:5" ht="15.75" customHeight="1">
      <c r="A121" s="136" t="s">
        <v>276</v>
      </c>
      <c r="B121" s="141" t="s">
        <v>277</v>
      </c>
      <c r="C121" s="5"/>
      <c r="D121" s="5"/>
      <c r="E121" s="5"/>
    </row>
    <row r="122" spans="1:5" ht="15.75" customHeight="1">
      <c r="A122" s="136" t="s">
        <v>278</v>
      </c>
      <c r="B122" s="109" t="s">
        <v>279</v>
      </c>
      <c r="C122" s="5"/>
      <c r="D122" s="5"/>
      <c r="E122" s="5"/>
    </row>
    <row r="123" spans="1:5" ht="25.5">
      <c r="A123" s="136" t="s">
        <v>280</v>
      </c>
      <c r="B123" s="109" t="s">
        <v>281</v>
      </c>
      <c r="C123" s="5"/>
      <c r="D123" s="5"/>
      <c r="E123" s="5"/>
    </row>
    <row r="124" spans="1:5" ht="12.75">
      <c r="A124" s="132">
        <v>297</v>
      </c>
      <c r="B124" s="142" t="s">
        <v>282</v>
      </c>
      <c r="C124" s="5"/>
      <c r="D124" s="5"/>
      <c r="E124" s="5"/>
    </row>
    <row r="125" spans="1:5" ht="12.75">
      <c r="A125" s="136" t="s">
        <v>283</v>
      </c>
      <c r="B125" s="147" t="s">
        <v>284</v>
      </c>
      <c r="C125" s="5"/>
      <c r="D125" s="5"/>
      <c r="E125" s="5"/>
    </row>
    <row r="126" spans="1:5" ht="12.75">
      <c r="A126" s="136" t="s">
        <v>285</v>
      </c>
      <c r="B126" s="147" t="s">
        <v>286</v>
      </c>
      <c r="C126" s="5"/>
      <c r="D126" s="5"/>
      <c r="E126" s="5"/>
    </row>
    <row r="127" spans="1:5" ht="12.75">
      <c r="A127" s="136">
        <v>5915</v>
      </c>
      <c r="B127" s="147" t="s">
        <v>287</v>
      </c>
      <c r="C127" s="5"/>
      <c r="D127" s="5"/>
      <c r="E127" s="5"/>
    </row>
    <row r="128" spans="1:5" ht="12.75">
      <c r="A128" s="136">
        <v>5916</v>
      </c>
      <c r="B128" s="147" t="s">
        <v>288</v>
      </c>
      <c r="C128" s="5"/>
      <c r="D128" s="5"/>
      <c r="E128" s="5"/>
    </row>
    <row r="129" spans="1:5" ht="12.75">
      <c r="A129" s="132"/>
      <c r="B129" s="149" t="s">
        <v>289</v>
      </c>
      <c r="C129" s="5"/>
      <c r="D129" s="5"/>
      <c r="E129" s="5"/>
    </row>
    <row r="130" spans="1:5" ht="12.75">
      <c r="A130" s="132"/>
      <c r="B130" s="149" t="s">
        <v>290</v>
      </c>
      <c r="C130" s="5"/>
      <c r="D130" s="5"/>
      <c r="E130" s="5"/>
    </row>
    <row r="131" spans="1:5" ht="12.75">
      <c r="A131" s="132"/>
      <c r="B131" s="99" t="s">
        <v>291</v>
      </c>
      <c r="C131" s="281">
        <f>C130+C114</f>
        <v>10916</v>
      </c>
      <c r="D131" s="281">
        <f>D130+D114</f>
        <v>10916</v>
      </c>
      <c r="E131" s="281">
        <f>E130+E114</f>
        <v>5373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49" r:id="rId1"/>
  <headerFooter alignWithMargins="0">
    <oddHeader>&amp;C&amp;P/&amp;N</oddHeader>
    <oddFooter>&amp;L&amp;F&amp;C&amp;D&amp;R&amp;A</oddFooter>
  </headerFooter>
  <rowBreaks count="1" manualBreakCount="1">
    <brk id="6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1:G131"/>
  <sheetViews>
    <sheetView view="pageBreakPreview" zoomScaleSheetLayoutView="100" zoomScalePageLayoutView="0" workbookViewId="0" topLeftCell="A121">
      <selection activeCell="E98" sqref="E98"/>
    </sheetView>
  </sheetViews>
  <sheetFormatPr defaultColWidth="8.75" defaultRowHeight="18"/>
  <cols>
    <col min="1" max="1" width="6.33203125" style="77" customWidth="1"/>
    <col min="2" max="2" width="41" style="1" customWidth="1"/>
    <col min="3" max="3" width="6.91015625" style="1" customWidth="1"/>
    <col min="4" max="4" width="7.66015625" style="1" customWidth="1"/>
    <col min="5" max="5" width="10.33203125" style="1" customWidth="1"/>
    <col min="6" max="6" width="19.08203125" style="1" customWidth="1"/>
    <col min="7" max="7" width="6.08203125" style="1" customWidth="1"/>
    <col min="8" max="16384" width="8.75" style="1" customWidth="1"/>
  </cols>
  <sheetData>
    <row r="1" spans="1:5" ht="12.75">
      <c r="A1" s="78"/>
      <c r="B1" s="127"/>
      <c r="C1" s="276"/>
      <c r="D1" s="276"/>
      <c r="E1" s="304"/>
    </row>
    <row r="2" spans="1:5" ht="12.75">
      <c r="A2" s="83"/>
      <c r="B2" s="84" t="s">
        <v>43</v>
      </c>
      <c r="C2" s="277"/>
      <c r="D2" s="277"/>
      <c r="E2" s="91"/>
    </row>
    <row r="3" spans="1:5" ht="12.75">
      <c r="A3" s="83"/>
      <c r="B3" s="84"/>
      <c r="C3" s="277"/>
      <c r="D3" s="277"/>
      <c r="E3" s="91"/>
    </row>
    <row r="4" spans="1:5" ht="12.75">
      <c r="A4" s="83">
        <v>999000</v>
      </c>
      <c r="B4" s="84" t="s">
        <v>39</v>
      </c>
      <c r="C4" s="91">
        <v>2017</v>
      </c>
      <c r="D4" s="91">
        <v>2017</v>
      </c>
      <c r="E4" s="305" t="s">
        <v>364</v>
      </c>
    </row>
    <row r="5" spans="1:5" ht="12.75">
      <c r="A5" s="83" t="s">
        <v>365</v>
      </c>
      <c r="B5" s="84"/>
      <c r="C5" s="91"/>
      <c r="D5" s="91"/>
      <c r="E5" s="91"/>
    </row>
    <row r="6" spans="1:5" ht="22.5" customHeight="1">
      <c r="A6" s="93" t="s">
        <v>50</v>
      </c>
      <c r="B6" s="96" t="s">
        <v>51</v>
      </c>
      <c r="C6" s="97"/>
      <c r="D6" s="97"/>
      <c r="E6" s="97"/>
    </row>
    <row r="7" spans="1:5" ht="22.5" customHeight="1">
      <c r="A7" s="93" t="s">
        <v>52</v>
      </c>
      <c r="B7" s="96" t="s">
        <v>53</v>
      </c>
      <c r="C7" s="97"/>
      <c r="D7" s="97"/>
      <c r="E7" s="97"/>
    </row>
    <row r="8" spans="1:5" ht="22.5" customHeight="1">
      <c r="A8" s="93" t="s">
        <v>54</v>
      </c>
      <c r="B8" s="96" t="s">
        <v>55</v>
      </c>
      <c r="C8" s="97"/>
      <c r="D8" s="97"/>
      <c r="E8" s="97"/>
    </row>
    <row r="9" spans="1:5" ht="22.5" customHeight="1">
      <c r="A9" s="93" t="s">
        <v>56</v>
      </c>
      <c r="B9" s="96" t="s">
        <v>57</v>
      </c>
      <c r="C9" s="97"/>
      <c r="D9" s="97"/>
      <c r="E9" s="97"/>
    </row>
    <row r="10" spans="1:5" ht="22.5" customHeight="1">
      <c r="A10" s="93" t="s">
        <v>58</v>
      </c>
      <c r="B10" s="96" t="s">
        <v>59</v>
      </c>
      <c r="C10" s="97"/>
      <c r="D10" s="97"/>
      <c r="E10" s="97"/>
    </row>
    <row r="11" spans="1:5" ht="22.5" customHeight="1">
      <c r="A11" s="93" t="s">
        <v>60</v>
      </c>
      <c r="B11" s="96" t="s">
        <v>61</v>
      </c>
      <c r="C11" s="97"/>
      <c r="D11" s="97"/>
      <c r="E11" s="97"/>
    </row>
    <row r="12" spans="1:5" ht="22.5" customHeight="1">
      <c r="A12" s="93" t="s">
        <v>62</v>
      </c>
      <c r="B12" s="96" t="s">
        <v>63</v>
      </c>
      <c r="C12" s="97"/>
      <c r="D12" s="97"/>
      <c r="E12" s="97"/>
    </row>
    <row r="13" spans="1:5" ht="22.5" customHeight="1">
      <c r="A13" s="93" t="s">
        <v>64</v>
      </c>
      <c r="B13" s="96" t="s">
        <v>65</v>
      </c>
      <c r="C13" s="97"/>
      <c r="D13" s="97"/>
      <c r="E13" s="97"/>
    </row>
    <row r="14" spans="1:5" ht="22.5" customHeight="1">
      <c r="A14" s="93" t="s">
        <v>67</v>
      </c>
      <c r="B14" s="96" t="s">
        <v>68</v>
      </c>
      <c r="C14" s="97"/>
      <c r="D14" s="97"/>
      <c r="E14" s="97"/>
    </row>
    <row r="15" spans="1:5" ht="22.5" customHeight="1">
      <c r="A15" s="93" t="s">
        <v>69</v>
      </c>
      <c r="B15" s="96" t="s">
        <v>70</v>
      </c>
      <c r="C15" s="97"/>
      <c r="D15" s="97"/>
      <c r="E15" s="97"/>
    </row>
    <row r="16" spans="1:5" ht="22.5" customHeight="1">
      <c r="A16" s="93" t="s">
        <v>71</v>
      </c>
      <c r="B16" s="96" t="s">
        <v>72</v>
      </c>
      <c r="C16" s="97"/>
      <c r="D16" s="97"/>
      <c r="E16" s="97"/>
    </row>
    <row r="17" spans="1:5" ht="22.5" customHeight="1">
      <c r="A17" s="93" t="s">
        <v>75</v>
      </c>
      <c r="B17" s="96" t="s">
        <v>76</v>
      </c>
      <c r="C17" s="97"/>
      <c r="D17" s="97"/>
      <c r="E17" s="97"/>
    </row>
    <row r="18" spans="1:5" ht="22.5" customHeight="1">
      <c r="A18" s="88"/>
      <c r="B18" s="99" t="s">
        <v>79</v>
      </c>
      <c r="C18" s="100"/>
      <c r="D18" s="100"/>
      <c r="E18" s="100"/>
    </row>
    <row r="19" spans="1:5" ht="22.5" customHeight="1">
      <c r="A19" s="93" t="s">
        <v>81</v>
      </c>
      <c r="B19" s="96" t="s">
        <v>82</v>
      </c>
      <c r="C19" s="97"/>
      <c r="D19" s="97"/>
      <c r="E19" s="97"/>
    </row>
    <row r="20" spans="1:5" ht="34.5" customHeight="1">
      <c r="A20" s="93" t="s">
        <v>85</v>
      </c>
      <c r="B20" s="96" t="s">
        <v>86</v>
      </c>
      <c r="C20" s="97"/>
      <c r="D20" s="97"/>
      <c r="E20" s="97"/>
    </row>
    <row r="21" spans="1:5" ht="18.75" customHeight="1">
      <c r="A21" s="93" t="s">
        <v>89</v>
      </c>
      <c r="B21" s="96" t="s">
        <v>90</v>
      </c>
      <c r="C21" s="97"/>
      <c r="D21" s="97"/>
      <c r="E21" s="97"/>
    </row>
    <row r="22" spans="1:5" ht="18.75" customHeight="1">
      <c r="A22" s="93" t="s">
        <v>91</v>
      </c>
      <c r="B22" s="96" t="s">
        <v>92</v>
      </c>
      <c r="C22" s="97"/>
      <c r="D22" s="97"/>
      <c r="E22" s="97"/>
    </row>
    <row r="23" spans="1:5" ht="18.75" customHeight="1">
      <c r="A23" s="88"/>
      <c r="B23" s="99" t="s">
        <v>95</v>
      </c>
      <c r="C23" s="100"/>
      <c r="D23" s="100"/>
      <c r="E23" s="100"/>
    </row>
    <row r="24" spans="1:5" ht="18.75" customHeight="1">
      <c r="A24" s="88"/>
      <c r="B24" s="99" t="s">
        <v>98</v>
      </c>
      <c r="C24" s="100"/>
      <c r="D24" s="100"/>
      <c r="E24" s="100"/>
    </row>
    <row r="25" spans="1:5" ht="18.75" customHeight="1">
      <c r="A25" s="93" t="s">
        <v>99</v>
      </c>
      <c r="B25" s="105" t="s">
        <v>100</v>
      </c>
      <c r="C25" s="97"/>
      <c r="D25" s="97"/>
      <c r="E25" s="97"/>
    </row>
    <row r="26" spans="1:5" ht="18.75" customHeight="1">
      <c r="A26" s="93" t="s">
        <v>103</v>
      </c>
      <c r="B26" s="105" t="s">
        <v>104</v>
      </c>
      <c r="C26" s="97"/>
      <c r="D26" s="97"/>
      <c r="E26" s="97"/>
    </row>
    <row r="27" spans="1:5" ht="18.75" customHeight="1">
      <c r="A27" s="93" t="s">
        <v>106</v>
      </c>
      <c r="B27" s="105" t="s">
        <v>107</v>
      </c>
      <c r="C27" s="97"/>
      <c r="D27" s="97"/>
      <c r="E27" s="97"/>
    </row>
    <row r="28" spans="1:5" ht="18.75" customHeight="1">
      <c r="A28" s="93">
        <v>5215</v>
      </c>
      <c r="B28" s="105" t="s">
        <v>109</v>
      </c>
      <c r="C28" s="97"/>
      <c r="D28" s="97"/>
      <c r="E28" s="97"/>
    </row>
    <row r="29" spans="1:5" ht="18.75" customHeight="1">
      <c r="A29" s="93">
        <v>5216</v>
      </c>
      <c r="B29" s="105" t="s">
        <v>111</v>
      </c>
      <c r="C29" s="97"/>
      <c r="D29" s="97"/>
      <c r="E29" s="97"/>
    </row>
    <row r="30" spans="1:5" ht="18.75" customHeight="1">
      <c r="A30" s="93" t="s">
        <v>112</v>
      </c>
      <c r="B30" s="105" t="s">
        <v>113</v>
      </c>
      <c r="C30" s="97"/>
      <c r="D30" s="97"/>
      <c r="E30" s="97"/>
    </row>
    <row r="31" spans="1:5" ht="34.5" customHeight="1">
      <c r="A31" s="88"/>
      <c r="B31" s="99" t="s">
        <v>116</v>
      </c>
      <c r="C31" s="100"/>
      <c r="D31" s="100"/>
      <c r="E31" s="100"/>
    </row>
    <row r="32" spans="1:5" ht="21" customHeight="1">
      <c r="A32" s="93" t="s">
        <v>117</v>
      </c>
      <c r="B32" s="96" t="s">
        <v>118</v>
      </c>
      <c r="C32" s="97"/>
      <c r="D32" s="97"/>
      <c r="E32" s="97"/>
    </row>
    <row r="33" spans="1:7" ht="25.5" customHeight="1">
      <c r="A33" s="93" t="s">
        <v>120</v>
      </c>
      <c r="B33" s="96" t="s">
        <v>121</v>
      </c>
      <c r="C33" s="97"/>
      <c r="D33" s="97"/>
      <c r="E33" s="102"/>
      <c r="F33" s="306" t="s">
        <v>366</v>
      </c>
      <c r="G33"/>
    </row>
    <row r="34" spans="1:5" ht="21" customHeight="1">
      <c r="A34" s="88"/>
      <c r="B34" s="99" t="s">
        <v>124</v>
      </c>
      <c r="C34" s="100"/>
      <c r="D34" s="100"/>
      <c r="E34" s="100"/>
    </row>
    <row r="35" spans="1:5" ht="21" customHeight="1">
      <c r="A35" s="93" t="s">
        <v>125</v>
      </c>
      <c r="B35" s="96" t="s">
        <v>126</v>
      </c>
      <c r="C35" s="97"/>
      <c r="D35" s="97"/>
      <c r="E35" s="97"/>
    </row>
    <row r="36" spans="1:5" ht="21" customHeight="1">
      <c r="A36" s="93" t="s">
        <v>128</v>
      </c>
      <c r="B36" s="96" t="s">
        <v>129</v>
      </c>
      <c r="C36" s="97"/>
      <c r="D36" s="97"/>
      <c r="E36" s="97"/>
    </row>
    <row r="37" spans="1:5" ht="21" customHeight="1">
      <c r="A37" s="88"/>
      <c r="B37" s="99" t="s">
        <v>131</v>
      </c>
      <c r="C37" s="100"/>
      <c r="D37" s="100"/>
      <c r="E37" s="100"/>
    </row>
    <row r="38" spans="1:5" ht="21" customHeight="1">
      <c r="A38" s="93" t="s">
        <v>132</v>
      </c>
      <c r="B38" s="96" t="s">
        <v>133</v>
      </c>
      <c r="C38" s="97"/>
      <c r="D38" s="97"/>
      <c r="E38" s="97"/>
    </row>
    <row r="39" spans="1:5" ht="21" customHeight="1">
      <c r="A39" s="93" t="s">
        <v>134</v>
      </c>
      <c r="B39" s="96" t="s">
        <v>135</v>
      </c>
      <c r="C39" s="97"/>
      <c r="D39" s="97"/>
      <c r="E39" s="97"/>
    </row>
    <row r="40" spans="1:7" ht="21" customHeight="1">
      <c r="A40" s="93" t="s">
        <v>136</v>
      </c>
      <c r="B40" s="96" t="s">
        <v>137</v>
      </c>
      <c r="C40" s="97"/>
      <c r="D40" s="97"/>
      <c r="E40" s="307"/>
      <c r="F40" s="1" t="s">
        <v>367</v>
      </c>
      <c r="G40"/>
    </row>
    <row r="41" spans="1:5" ht="21" customHeight="1">
      <c r="A41" s="93" t="s">
        <v>138</v>
      </c>
      <c r="B41" s="96" t="s">
        <v>139</v>
      </c>
      <c r="C41" s="97"/>
      <c r="D41" s="97"/>
      <c r="E41" s="97"/>
    </row>
    <row r="42" spans="1:5" ht="21" customHeight="1">
      <c r="A42" s="93" t="s">
        <v>140</v>
      </c>
      <c r="B42" s="96" t="s">
        <v>141</v>
      </c>
      <c r="C42" s="97"/>
      <c r="D42" s="97"/>
      <c r="E42" s="97"/>
    </row>
    <row r="43" spans="1:5" ht="21" customHeight="1">
      <c r="A43" s="88"/>
      <c r="B43" s="99" t="s">
        <v>143</v>
      </c>
      <c r="C43" s="100"/>
      <c r="D43" s="100"/>
      <c r="E43" s="100"/>
    </row>
    <row r="44" spans="1:5" ht="21" customHeight="1">
      <c r="A44" s="88" t="s">
        <v>144</v>
      </c>
      <c r="B44" s="139" t="s">
        <v>145</v>
      </c>
      <c r="C44" s="140"/>
      <c r="D44" s="140"/>
      <c r="E44" s="140"/>
    </row>
    <row r="45" spans="1:5" ht="21" customHeight="1">
      <c r="A45" s="88" t="s">
        <v>146</v>
      </c>
      <c r="B45" s="99" t="s">
        <v>147</v>
      </c>
      <c r="C45" s="100"/>
      <c r="D45" s="100"/>
      <c r="E45" s="100"/>
    </row>
    <row r="46" spans="1:5" ht="21" customHeight="1">
      <c r="A46" s="93">
        <v>533711</v>
      </c>
      <c r="B46" s="96" t="s">
        <v>148</v>
      </c>
      <c r="C46" s="97"/>
      <c r="D46" s="97"/>
      <c r="E46" s="97"/>
    </row>
    <row r="47" spans="1:5" ht="21" customHeight="1">
      <c r="A47" s="93" t="s">
        <v>149</v>
      </c>
      <c r="B47" s="96" t="s">
        <v>150</v>
      </c>
      <c r="C47" s="97"/>
      <c r="D47" s="97"/>
      <c r="E47" s="97"/>
    </row>
    <row r="48" spans="1:5" ht="21" customHeight="1">
      <c r="A48" s="93" t="s">
        <v>151</v>
      </c>
      <c r="B48" s="96" t="s">
        <v>152</v>
      </c>
      <c r="C48" s="97"/>
      <c r="D48" s="97"/>
      <c r="E48" s="97"/>
    </row>
    <row r="49" spans="1:5" ht="21" customHeight="1">
      <c r="A49" s="93" t="s">
        <v>153</v>
      </c>
      <c r="B49" s="96" t="s">
        <v>154</v>
      </c>
      <c r="C49" s="97"/>
      <c r="D49" s="97"/>
      <c r="E49" s="97"/>
    </row>
    <row r="50" spans="1:5" ht="15" customHeight="1">
      <c r="A50" s="88"/>
      <c r="B50" s="99" t="s">
        <v>155</v>
      </c>
      <c r="C50" s="100"/>
      <c r="D50" s="100"/>
      <c r="E50" s="100"/>
    </row>
    <row r="51" spans="1:5" ht="15" customHeight="1">
      <c r="A51" s="93" t="s">
        <v>156</v>
      </c>
      <c r="B51" s="96" t="s">
        <v>157</v>
      </c>
      <c r="C51" s="97"/>
      <c r="D51" s="97"/>
      <c r="E51" s="97"/>
    </row>
    <row r="52" spans="1:5" ht="15" customHeight="1">
      <c r="A52" s="93" t="s">
        <v>158</v>
      </c>
      <c r="B52" s="96" t="s">
        <v>159</v>
      </c>
      <c r="C52" s="97"/>
      <c r="D52" s="97"/>
      <c r="E52" s="97"/>
    </row>
    <row r="53" spans="1:5" ht="15" customHeight="1">
      <c r="A53" s="88"/>
      <c r="B53" s="99" t="s">
        <v>160</v>
      </c>
      <c r="C53" s="100"/>
      <c r="D53" s="100"/>
      <c r="E53" s="100"/>
    </row>
    <row r="54" spans="1:5" ht="16.5" customHeight="1">
      <c r="A54" s="93" t="s">
        <v>161</v>
      </c>
      <c r="B54" s="96" t="s">
        <v>162</v>
      </c>
      <c r="C54" s="97"/>
      <c r="D54" s="97"/>
      <c r="E54" s="102"/>
    </row>
    <row r="55" spans="1:5" ht="16.5" customHeight="1">
      <c r="A55" s="93">
        <v>36423</v>
      </c>
      <c r="B55" s="96" t="s">
        <v>163</v>
      </c>
      <c r="C55" s="97"/>
      <c r="D55" s="97"/>
      <c r="E55" s="97"/>
    </row>
    <row r="56" spans="1:5" ht="16.5" customHeight="1">
      <c r="A56" s="93" t="s">
        <v>165</v>
      </c>
      <c r="B56" s="96" t="s">
        <v>166</v>
      </c>
      <c r="C56" s="97"/>
      <c r="D56" s="97"/>
      <c r="E56" s="97"/>
    </row>
    <row r="57" spans="1:5" ht="16.5" customHeight="1">
      <c r="A57" s="93" t="s">
        <v>167</v>
      </c>
      <c r="B57" s="96" t="s">
        <v>295</v>
      </c>
      <c r="C57" s="97"/>
      <c r="D57" s="97"/>
      <c r="E57" s="97"/>
    </row>
    <row r="58" spans="1:7" ht="16.5" customHeight="1">
      <c r="A58" s="93" t="s">
        <v>169</v>
      </c>
      <c r="B58" s="96" t="s">
        <v>170</v>
      </c>
      <c r="C58" s="97"/>
      <c r="D58" s="97"/>
      <c r="E58" s="102"/>
      <c r="F58" s="1" t="s">
        <v>368</v>
      </c>
      <c r="G58"/>
    </row>
    <row r="59" spans="1:5" ht="16.5" customHeight="1">
      <c r="A59" s="88"/>
      <c r="B59" s="99" t="s">
        <v>173</v>
      </c>
      <c r="C59" s="100"/>
      <c r="D59" s="100"/>
      <c r="E59" s="100"/>
    </row>
    <row r="60" spans="1:5" ht="16.5" customHeight="1">
      <c r="A60" s="88"/>
      <c r="B60" s="99" t="s">
        <v>175</v>
      </c>
      <c r="C60" s="100"/>
      <c r="D60" s="100"/>
      <c r="E60" s="100">
        <f>E58+E54+E40+E33</f>
        <v>0</v>
      </c>
    </row>
    <row r="61" spans="1:5" ht="16.5" customHeight="1">
      <c r="A61" s="93" t="s">
        <v>176</v>
      </c>
      <c r="B61" s="141" t="s">
        <v>177</v>
      </c>
      <c r="C61" s="98"/>
      <c r="D61" s="98"/>
      <c r="E61" s="98"/>
    </row>
    <row r="62" spans="1:5" ht="16.5" customHeight="1">
      <c r="A62" s="93" t="s">
        <v>178</v>
      </c>
      <c r="B62" s="109" t="s">
        <v>179</v>
      </c>
      <c r="C62" s="98"/>
      <c r="D62" s="98"/>
      <c r="E62" s="98"/>
    </row>
    <row r="63" spans="1:5" ht="29.25" customHeight="1">
      <c r="A63" s="88"/>
      <c r="B63" s="110" t="s">
        <v>180</v>
      </c>
      <c r="C63" s="111"/>
      <c r="D63" s="111"/>
      <c r="E63" s="111"/>
    </row>
    <row r="64" spans="1:5" ht="18" customHeight="1">
      <c r="A64" s="93" t="s">
        <v>181</v>
      </c>
      <c r="B64" s="109" t="s">
        <v>182</v>
      </c>
      <c r="C64" s="98"/>
      <c r="D64" s="98"/>
      <c r="E64" s="98"/>
    </row>
    <row r="65" spans="1:5" ht="18" customHeight="1">
      <c r="A65" s="93"/>
      <c r="B65" s="109" t="s">
        <v>183</v>
      </c>
      <c r="C65" s="98"/>
      <c r="D65" s="98"/>
      <c r="E65" s="98"/>
    </row>
    <row r="66" spans="1:5" ht="18" customHeight="1">
      <c r="A66" s="88"/>
      <c r="B66" s="142" t="s">
        <v>184</v>
      </c>
      <c r="C66" s="111"/>
      <c r="D66" s="111"/>
      <c r="E66" s="111"/>
    </row>
    <row r="67" spans="1:5" ht="18" customHeight="1">
      <c r="A67" s="93" t="s">
        <v>185</v>
      </c>
      <c r="B67" s="142" t="s">
        <v>186</v>
      </c>
      <c r="C67" s="98"/>
      <c r="D67" s="98"/>
      <c r="E67" s="98"/>
    </row>
    <row r="68" spans="1:5" ht="12.75">
      <c r="A68" s="93" t="s">
        <v>187</v>
      </c>
      <c r="B68" s="109" t="s">
        <v>188</v>
      </c>
      <c r="C68" s="98"/>
      <c r="D68" s="98"/>
      <c r="E68" s="98"/>
    </row>
    <row r="69" spans="1:5" ht="12.75">
      <c r="A69" s="93" t="s">
        <v>189</v>
      </c>
      <c r="B69" s="109" t="s">
        <v>343</v>
      </c>
      <c r="C69" s="98"/>
      <c r="D69" s="98"/>
      <c r="E69" s="98"/>
    </row>
    <row r="70" spans="1:5" ht="29.25" customHeight="1">
      <c r="A70" s="93"/>
      <c r="B70" s="109" t="s">
        <v>191</v>
      </c>
      <c r="C70" s="98"/>
      <c r="D70" s="98"/>
      <c r="E70" s="98"/>
    </row>
    <row r="71" spans="1:5" ht="36.75" customHeight="1">
      <c r="A71" s="93" t="s">
        <v>192</v>
      </c>
      <c r="B71" s="109" t="s">
        <v>193</v>
      </c>
      <c r="C71" s="98"/>
      <c r="D71" s="98"/>
      <c r="E71" s="98"/>
    </row>
    <row r="72" spans="1:5" ht="21" customHeight="1">
      <c r="A72" s="93" t="s">
        <v>194</v>
      </c>
      <c r="B72" s="109" t="s">
        <v>195</v>
      </c>
      <c r="C72" s="98"/>
      <c r="D72" s="98"/>
      <c r="E72" s="98"/>
    </row>
    <row r="73" spans="1:5" ht="21" customHeight="1">
      <c r="A73" s="88"/>
      <c r="B73" s="110" t="s">
        <v>196</v>
      </c>
      <c r="C73" s="111">
        <f>SUM(C68:C72)</f>
        <v>0</v>
      </c>
      <c r="D73" s="111">
        <f>SUM(D68:D72)</f>
        <v>0</v>
      </c>
      <c r="E73" s="111">
        <f>SUM(E68:E72)</f>
        <v>0</v>
      </c>
    </row>
    <row r="74" spans="1:5" ht="21" customHeight="1">
      <c r="A74" s="88"/>
      <c r="B74" s="142" t="s">
        <v>197</v>
      </c>
      <c r="C74" s="111">
        <f>C73+C67+C66+C63</f>
        <v>0</v>
      </c>
      <c r="D74" s="111">
        <f>D73+D67+D66+D63</f>
        <v>0</v>
      </c>
      <c r="E74" s="111">
        <f>E73+E67+E66+E63</f>
        <v>0</v>
      </c>
    </row>
    <row r="75" spans="1:5" ht="31.5" customHeight="1">
      <c r="A75" s="93" t="s">
        <v>198</v>
      </c>
      <c r="B75" s="141" t="s">
        <v>199</v>
      </c>
      <c r="C75" s="98"/>
      <c r="D75" s="98"/>
      <c r="E75" s="98"/>
    </row>
    <row r="76" spans="1:5" ht="21.75" customHeight="1">
      <c r="A76" s="93" t="s">
        <v>200</v>
      </c>
      <c r="B76" s="141" t="s">
        <v>201</v>
      </c>
      <c r="C76" s="98"/>
      <c r="D76" s="98"/>
      <c r="E76" s="98"/>
    </row>
    <row r="77" spans="1:5" ht="18" customHeight="1">
      <c r="A77" s="93" t="s">
        <v>202</v>
      </c>
      <c r="B77" s="141" t="s">
        <v>203</v>
      </c>
      <c r="C77" s="98"/>
      <c r="D77" s="98"/>
      <c r="E77" s="98"/>
    </row>
    <row r="78" spans="1:5" ht="18" customHeight="1">
      <c r="A78" s="88"/>
      <c r="B78" s="142" t="s">
        <v>204</v>
      </c>
      <c r="C78" s="111"/>
      <c r="D78" s="111"/>
      <c r="E78" s="111"/>
    </row>
    <row r="79" spans="1:5" ht="31.5" customHeight="1">
      <c r="A79" s="93" t="s">
        <v>205</v>
      </c>
      <c r="B79" s="109" t="s">
        <v>206</v>
      </c>
      <c r="C79" s="98"/>
      <c r="D79" s="98"/>
      <c r="E79" s="98"/>
    </row>
    <row r="80" spans="1:5" ht="33" customHeight="1">
      <c r="A80" s="93" t="s">
        <v>208</v>
      </c>
      <c r="B80" s="109" t="s">
        <v>209</v>
      </c>
      <c r="C80" s="98"/>
      <c r="D80" s="98"/>
      <c r="E80" s="98"/>
    </row>
    <row r="81" spans="1:5" ht="18" customHeight="1">
      <c r="A81" s="93" t="s">
        <v>210</v>
      </c>
      <c r="B81" s="109" t="s">
        <v>211</v>
      </c>
      <c r="C81" s="98"/>
      <c r="D81" s="98"/>
      <c r="E81" s="98"/>
    </row>
    <row r="82" spans="1:5" ht="27.75" customHeight="1">
      <c r="A82" s="88"/>
      <c r="B82" s="142" t="s">
        <v>212</v>
      </c>
      <c r="C82" s="111"/>
      <c r="D82" s="111"/>
      <c r="E82" s="111"/>
    </row>
    <row r="83" spans="1:5" ht="27" customHeight="1">
      <c r="A83" s="93" t="s">
        <v>213</v>
      </c>
      <c r="B83" s="96" t="s">
        <v>214</v>
      </c>
      <c r="C83" s="97"/>
      <c r="D83" s="97"/>
      <c r="E83" s="97"/>
    </row>
    <row r="84" spans="1:5" ht="12.75">
      <c r="A84" s="93" t="s">
        <v>215</v>
      </c>
      <c r="B84" s="96" t="s">
        <v>216</v>
      </c>
      <c r="C84" s="97"/>
      <c r="D84" s="97"/>
      <c r="E84" s="97"/>
    </row>
    <row r="85" spans="1:5" ht="12.75">
      <c r="A85" s="93" t="s">
        <v>297</v>
      </c>
      <c r="B85" s="96" t="s">
        <v>218</v>
      </c>
      <c r="C85" s="97"/>
      <c r="D85" s="97"/>
      <c r="E85" s="97"/>
    </row>
    <row r="86" spans="1:5" ht="12.75">
      <c r="A86" s="93" t="s">
        <v>219</v>
      </c>
      <c r="B86" s="96" t="s">
        <v>220</v>
      </c>
      <c r="C86" s="97"/>
      <c r="D86" s="97"/>
      <c r="E86" s="97"/>
    </row>
    <row r="87" spans="1:5" ht="33" customHeight="1">
      <c r="A87" s="93"/>
      <c r="B87" s="99" t="s">
        <v>221</v>
      </c>
      <c r="C87" s="97"/>
      <c r="D87" s="97"/>
      <c r="E87" s="97"/>
    </row>
    <row r="88" spans="1:5" ht="17.25" customHeight="1">
      <c r="A88" s="93" t="s">
        <v>222</v>
      </c>
      <c r="B88" s="99" t="s">
        <v>223</v>
      </c>
      <c r="C88" s="97"/>
      <c r="D88" s="97"/>
      <c r="E88" s="97"/>
    </row>
    <row r="89" spans="1:5" ht="17.25" customHeight="1">
      <c r="A89" s="88"/>
      <c r="B89" s="146" t="s">
        <v>224</v>
      </c>
      <c r="C89" s="100"/>
      <c r="D89" s="100"/>
      <c r="E89" s="100"/>
    </row>
    <row r="90" spans="1:5" ht="17.25" customHeight="1">
      <c r="A90" s="88"/>
      <c r="B90" s="146" t="s">
        <v>226</v>
      </c>
      <c r="C90" s="100">
        <f>C78+C74+C60+C31+C24</f>
        <v>0</v>
      </c>
      <c r="D90" s="100">
        <f>D78+D74+D60+D31+D24</f>
        <v>0</v>
      </c>
      <c r="E90" s="100">
        <f>E78+E74+E60+E31+E24</f>
        <v>0</v>
      </c>
    </row>
    <row r="91" spans="1:5" ht="17.25" customHeight="1">
      <c r="A91" s="93" t="s">
        <v>227</v>
      </c>
      <c r="B91" s="96" t="s">
        <v>228</v>
      </c>
      <c r="C91" s="97"/>
      <c r="D91" s="97"/>
      <c r="E91" s="97"/>
    </row>
    <row r="92" spans="1:5" ht="17.25" customHeight="1">
      <c r="A92" s="93" t="s">
        <v>229</v>
      </c>
      <c r="B92" s="96" t="s">
        <v>230</v>
      </c>
      <c r="C92" s="97"/>
      <c r="D92" s="97"/>
      <c r="E92" s="97"/>
    </row>
    <row r="93" spans="1:5" ht="17.25" customHeight="1">
      <c r="A93" s="93"/>
      <c r="B93" s="96" t="s">
        <v>232</v>
      </c>
      <c r="C93" s="97"/>
      <c r="D93" s="97"/>
      <c r="E93" s="97"/>
    </row>
    <row r="94" spans="1:5" ht="17.25" customHeight="1">
      <c r="A94" s="93" t="s">
        <v>233</v>
      </c>
      <c r="B94" s="96" t="s">
        <v>234</v>
      </c>
      <c r="C94" s="97"/>
      <c r="D94" s="97"/>
      <c r="E94" s="97"/>
    </row>
    <row r="95" spans="1:7" ht="90" customHeight="1">
      <c r="A95" s="93" t="s">
        <v>235</v>
      </c>
      <c r="B95" s="96" t="s">
        <v>236</v>
      </c>
      <c r="C95" s="97"/>
      <c r="D95" s="97"/>
      <c r="E95" s="307">
        <v>17084</v>
      </c>
      <c r="F95" s="211" t="s">
        <v>369</v>
      </c>
      <c r="G95"/>
    </row>
    <row r="96" spans="1:5" ht="17.25" customHeight="1">
      <c r="A96" s="93" t="s">
        <v>235</v>
      </c>
      <c r="B96" s="96" t="s">
        <v>238</v>
      </c>
      <c r="C96" s="97"/>
      <c r="D96" s="97"/>
      <c r="E96" s="97"/>
    </row>
    <row r="97" spans="1:7" ht="17.25" customHeight="1">
      <c r="A97" s="93" t="s">
        <v>239</v>
      </c>
      <c r="B97" s="96" t="s">
        <v>240</v>
      </c>
      <c r="C97" s="97"/>
      <c r="D97" s="97"/>
      <c r="E97" s="307">
        <v>372</v>
      </c>
      <c r="G97" s="1">
        <v>6405</v>
      </c>
    </row>
    <row r="98" spans="1:5" ht="12.75">
      <c r="A98" s="88"/>
      <c r="B98" s="99" t="s">
        <v>242</v>
      </c>
      <c r="C98" s="100"/>
      <c r="D98" s="100"/>
      <c r="E98" s="100">
        <f>E97+E95</f>
        <v>17456</v>
      </c>
    </row>
    <row r="99" spans="1:5" ht="12.75">
      <c r="A99" s="93" t="s">
        <v>243</v>
      </c>
      <c r="B99" s="96" t="s">
        <v>244</v>
      </c>
      <c r="C99" s="97"/>
      <c r="D99" s="97"/>
      <c r="E99" s="97"/>
    </row>
    <row r="100" spans="1:5" ht="12.75">
      <c r="A100" s="93" t="s">
        <v>245</v>
      </c>
      <c r="B100" s="96" t="s">
        <v>246</v>
      </c>
      <c r="C100" s="97"/>
      <c r="D100" s="97"/>
      <c r="E100" s="97"/>
    </row>
    <row r="101" spans="1:5" ht="12.75">
      <c r="A101" s="93" t="s">
        <v>247</v>
      </c>
      <c r="B101" s="96" t="s">
        <v>248</v>
      </c>
      <c r="C101" s="97"/>
      <c r="D101" s="97"/>
      <c r="E101" s="97"/>
    </row>
    <row r="102" spans="1:5" ht="17.25" customHeight="1">
      <c r="A102" s="93" t="s">
        <v>249</v>
      </c>
      <c r="B102" s="96" t="s">
        <v>250</v>
      </c>
      <c r="C102" s="97"/>
      <c r="D102" s="97"/>
      <c r="E102" s="97"/>
    </row>
    <row r="103" spans="1:5" ht="17.25" customHeight="1">
      <c r="A103" s="88"/>
      <c r="B103" s="99" t="s">
        <v>252</v>
      </c>
      <c r="C103" s="100"/>
      <c r="D103" s="100"/>
      <c r="E103" s="100"/>
    </row>
    <row r="104" spans="1:5" ht="17.25" customHeight="1">
      <c r="A104" s="93">
        <v>246</v>
      </c>
      <c r="B104" s="96" t="s">
        <v>253</v>
      </c>
      <c r="C104" s="97"/>
      <c r="D104" s="97"/>
      <c r="E104" s="97"/>
    </row>
    <row r="105" spans="1:5" ht="17.25" customHeight="1">
      <c r="A105" s="93">
        <v>247</v>
      </c>
      <c r="B105" s="96" t="s">
        <v>254</v>
      </c>
      <c r="C105" s="97"/>
      <c r="D105" s="97"/>
      <c r="E105" s="97"/>
    </row>
    <row r="106" spans="1:5" ht="17.25" customHeight="1">
      <c r="A106" s="93">
        <v>249</v>
      </c>
      <c r="B106" s="96" t="s">
        <v>255</v>
      </c>
      <c r="C106" s="97"/>
      <c r="D106" s="97"/>
      <c r="E106" s="97"/>
    </row>
    <row r="107" spans="1:5" ht="30" customHeight="1">
      <c r="A107" s="88"/>
      <c r="B107" s="146" t="s">
        <v>256</v>
      </c>
      <c r="C107" s="100"/>
      <c r="D107" s="100"/>
      <c r="E107" s="100"/>
    </row>
    <row r="108" spans="1:5" ht="27" customHeight="1">
      <c r="A108" s="93" t="s">
        <v>257</v>
      </c>
      <c r="B108" s="96" t="s">
        <v>258</v>
      </c>
      <c r="C108" s="97"/>
      <c r="D108" s="97"/>
      <c r="E108" s="97"/>
    </row>
    <row r="109" spans="1:5" ht="15.75" customHeight="1">
      <c r="A109" s="93" t="s">
        <v>259</v>
      </c>
      <c r="B109" s="96" t="s">
        <v>216</v>
      </c>
      <c r="C109" s="97"/>
      <c r="D109" s="97"/>
      <c r="E109" s="97"/>
    </row>
    <row r="110" spans="1:5" ht="15.75" customHeight="1">
      <c r="A110" s="93" t="s">
        <v>260</v>
      </c>
      <c r="B110" s="96" t="s">
        <v>218</v>
      </c>
      <c r="C110" s="97"/>
      <c r="D110" s="97"/>
      <c r="E110" s="97"/>
    </row>
    <row r="111" spans="1:5" ht="15.75" customHeight="1">
      <c r="A111" s="93" t="s">
        <v>261</v>
      </c>
      <c r="B111" s="96" t="s">
        <v>220</v>
      </c>
      <c r="C111" s="97"/>
      <c r="D111" s="97"/>
      <c r="E111" s="97"/>
    </row>
    <row r="112" spans="1:5" ht="15.75" customHeight="1">
      <c r="A112" s="93"/>
      <c r="B112" s="99" t="s">
        <v>262</v>
      </c>
      <c r="C112" s="97"/>
      <c r="D112" s="97"/>
      <c r="E112" s="97"/>
    </row>
    <row r="113" spans="1:5" ht="21.75" customHeight="1">
      <c r="A113" s="93"/>
      <c r="B113" s="99" t="s">
        <v>263</v>
      </c>
      <c r="C113" s="97"/>
      <c r="D113" s="97"/>
      <c r="E113" s="102">
        <f>E103+E98</f>
        <v>17456</v>
      </c>
    </row>
    <row r="114" spans="1:5" ht="21.75" customHeight="1">
      <c r="A114" s="88"/>
      <c r="B114" s="99" t="s">
        <v>264</v>
      </c>
      <c r="C114" s="100">
        <f>C113+C90</f>
        <v>0</v>
      </c>
      <c r="D114" s="100">
        <f>D113+D90</f>
        <v>0</v>
      </c>
      <c r="E114" s="104">
        <f>E113+E90</f>
        <v>17456</v>
      </c>
    </row>
    <row r="115" spans="1:5" ht="40.5" customHeight="1">
      <c r="A115" s="92" t="s">
        <v>265</v>
      </c>
      <c r="B115" s="141" t="s">
        <v>266</v>
      </c>
      <c r="C115" s="98"/>
      <c r="D115" s="98"/>
      <c r="E115" s="98"/>
    </row>
    <row r="116" spans="1:5" ht="20.25" customHeight="1">
      <c r="A116" s="92" t="s">
        <v>267</v>
      </c>
      <c r="B116" s="141" t="s">
        <v>268</v>
      </c>
      <c r="C116" s="98"/>
      <c r="D116" s="98"/>
      <c r="E116" s="98"/>
    </row>
    <row r="117" spans="1:5" ht="20.25" customHeight="1">
      <c r="A117" s="89"/>
      <c r="B117" s="142" t="s">
        <v>269</v>
      </c>
      <c r="C117" s="111"/>
      <c r="D117" s="111"/>
      <c r="E117" s="111"/>
    </row>
    <row r="118" spans="1:5" ht="20.25" customHeight="1">
      <c r="A118" s="92" t="s">
        <v>270</v>
      </c>
      <c r="B118" s="147" t="s">
        <v>271</v>
      </c>
      <c r="C118" s="122"/>
      <c r="D118" s="122"/>
      <c r="E118" s="122"/>
    </row>
    <row r="119" spans="1:5" ht="20.25" customHeight="1">
      <c r="A119" s="92" t="s">
        <v>272</v>
      </c>
      <c r="B119" s="109" t="s">
        <v>273</v>
      </c>
      <c r="C119" s="98"/>
      <c r="D119" s="98"/>
      <c r="E119" s="98"/>
    </row>
    <row r="120" spans="1:5" ht="20.25" customHeight="1">
      <c r="A120" s="92" t="s">
        <v>274</v>
      </c>
      <c r="B120" s="109" t="s">
        <v>275</v>
      </c>
      <c r="C120" s="98"/>
      <c r="D120" s="98"/>
      <c r="E120" s="98"/>
    </row>
    <row r="121" spans="1:5" ht="20.25" customHeight="1">
      <c r="A121" s="92" t="s">
        <v>276</v>
      </c>
      <c r="B121" s="141" t="s">
        <v>277</v>
      </c>
      <c r="C121" s="98"/>
      <c r="D121" s="98"/>
      <c r="E121" s="98"/>
    </row>
    <row r="122" spans="1:5" ht="20.25" customHeight="1">
      <c r="A122" s="92" t="s">
        <v>278</v>
      </c>
      <c r="B122" s="109" t="s">
        <v>279</v>
      </c>
      <c r="C122" s="98"/>
      <c r="D122" s="98"/>
      <c r="E122" s="98"/>
    </row>
    <row r="123" spans="1:5" ht="14.25" customHeight="1">
      <c r="A123" s="92" t="s">
        <v>280</v>
      </c>
      <c r="B123" s="109" t="s">
        <v>281</v>
      </c>
      <c r="C123" s="98"/>
      <c r="D123" s="98"/>
      <c r="E123" s="98"/>
    </row>
    <row r="124" spans="1:5" ht="15.75" customHeight="1">
      <c r="A124" s="89">
        <v>297</v>
      </c>
      <c r="B124" s="142" t="s">
        <v>282</v>
      </c>
      <c r="C124" s="111"/>
      <c r="D124" s="111"/>
      <c r="E124" s="111"/>
    </row>
    <row r="125" spans="1:5" ht="12.75">
      <c r="A125" s="92" t="s">
        <v>283</v>
      </c>
      <c r="B125" s="147" t="s">
        <v>284</v>
      </c>
      <c r="C125" s="122"/>
      <c r="D125" s="122"/>
      <c r="E125" s="122"/>
    </row>
    <row r="126" spans="1:5" ht="12.75">
      <c r="A126" s="92" t="s">
        <v>285</v>
      </c>
      <c r="B126" s="147" t="s">
        <v>286</v>
      </c>
      <c r="C126" s="122"/>
      <c r="D126" s="122"/>
      <c r="E126" s="122"/>
    </row>
    <row r="127" spans="1:5" ht="12.75">
      <c r="A127" s="92">
        <v>5915</v>
      </c>
      <c r="B127" s="147" t="s">
        <v>287</v>
      </c>
      <c r="C127" s="122"/>
      <c r="D127" s="122"/>
      <c r="E127" s="122"/>
    </row>
    <row r="128" spans="1:5" ht="12.75">
      <c r="A128" s="92">
        <v>5916</v>
      </c>
      <c r="B128" s="147" t="s">
        <v>288</v>
      </c>
      <c r="C128" s="122"/>
      <c r="D128" s="122"/>
      <c r="E128" s="122"/>
    </row>
    <row r="129" spans="1:5" ht="12.75">
      <c r="A129" s="89"/>
      <c r="B129" s="149" t="s">
        <v>289</v>
      </c>
      <c r="C129" s="124"/>
      <c r="D129" s="124"/>
      <c r="E129" s="124"/>
    </row>
    <row r="130" spans="1:5" ht="12.75">
      <c r="A130" s="89"/>
      <c r="B130" s="149" t="s">
        <v>290</v>
      </c>
      <c r="C130" s="124"/>
      <c r="D130" s="124"/>
      <c r="E130" s="124"/>
    </row>
    <row r="131" spans="1:5" ht="12.75">
      <c r="A131" s="89"/>
      <c r="B131" s="99" t="s">
        <v>291</v>
      </c>
      <c r="C131" s="100">
        <f>C130+C114</f>
        <v>0</v>
      </c>
      <c r="D131" s="100">
        <f>D130+D114</f>
        <v>0</v>
      </c>
      <c r="E131" s="104">
        <f>E130+E114</f>
        <v>17456</v>
      </c>
    </row>
  </sheetData>
  <sheetProtection selectLockedCells="1" selectUnlockedCells="1"/>
  <printOptions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&amp;C&amp;P/&amp;N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SheetLayoutView="100" zoomScalePageLayoutView="0" workbookViewId="0" topLeftCell="A7">
      <selection activeCell="C7" sqref="C7"/>
    </sheetView>
  </sheetViews>
  <sheetFormatPr defaultColWidth="8.66015625" defaultRowHeight="18"/>
  <cols>
    <col min="1" max="1" width="11" style="15" customWidth="1"/>
    <col min="2" max="2" width="37.91015625" style="15" customWidth="1"/>
    <col min="3" max="4" width="8.41015625" style="15" customWidth="1"/>
    <col min="5" max="5" width="8.08203125" style="15" customWidth="1"/>
    <col min="6" max="6" width="11.25" style="15" customWidth="1"/>
    <col min="7" max="7" width="9.75" style="15" customWidth="1"/>
    <col min="8" max="16384" width="8.91015625" style="15" customWidth="1"/>
  </cols>
  <sheetData>
    <row r="1" spans="1:7" ht="15">
      <c r="A1" s="16"/>
      <c r="B1" s="17" t="s">
        <v>16</v>
      </c>
      <c r="C1" s="18"/>
      <c r="D1" s="18"/>
      <c r="E1" s="18"/>
      <c r="F1" s="18"/>
      <c r="G1" s="18"/>
    </row>
    <row r="2" spans="1:7" ht="14.25">
      <c r="A2" s="19"/>
      <c r="B2" s="20"/>
      <c r="C2" s="18"/>
      <c r="D2" s="18"/>
      <c r="E2" s="18"/>
      <c r="F2" s="18"/>
      <c r="G2" s="18"/>
    </row>
    <row r="3" spans="1:7" ht="15">
      <c r="A3" s="21" t="s">
        <v>17</v>
      </c>
      <c r="B3" s="17"/>
      <c r="C3" s="22" t="s">
        <v>2</v>
      </c>
      <c r="D3" s="23"/>
      <c r="E3" s="24" t="s">
        <v>3</v>
      </c>
      <c r="F3" s="25"/>
      <c r="G3" s="21"/>
    </row>
    <row r="4" spans="1:7" ht="15.75" customHeight="1">
      <c r="A4" s="16"/>
      <c r="B4" s="26" t="s">
        <v>5</v>
      </c>
      <c r="C4" s="27" t="s">
        <v>18</v>
      </c>
      <c r="D4" s="28" t="s">
        <v>19</v>
      </c>
      <c r="E4" s="29" t="s">
        <v>20</v>
      </c>
      <c r="F4" s="30" t="s">
        <v>21</v>
      </c>
      <c r="G4" s="18"/>
    </row>
    <row r="5" spans="1:7" s="36" customFormat="1" ht="15.75" customHeight="1">
      <c r="A5" s="16"/>
      <c r="B5" s="26"/>
      <c r="C5" s="31"/>
      <c r="D5" s="32"/>
      <c r="E5" s="33"/>
      <c r="F5" s="34"/>
      <c r="G5" s="35"/>
    </row>
    <row r="6" spans="1:7" ht="15.75" customHeight="1">
      <c r="A6" s="37">
        <v>841112</v>
      </c>
      <c r="B6" s="38" t="s">
        <v>22</v>
      </c>
      <c r="C6" s="39">
        <f>'[4]841112_011130'!$E$64</f>
        <v>2208</v>
      </c>
      <c r="D6" s="40">
        <f>'841112_011130'!C131</f>
        <v>46204</v>
      </c>
      <c r="E6" s="41">
        <f>'841112_011130'!D131</f>
        <v>46335</v>
      </c>
      <c r="F6" s="42">
        <f>'841112_011130'!E131</f>
        <v>19013</v>
      </c>
      <c r="G6" s="43">
        <f aca="true" t="shared" si="0" ref="G6:G22">F6/E6</f>
        <v>0.41033775763461744</v>
      </c>
    </row>
    <row r="7" spans="1:7" ht="15.75" customHeight="1">
      <c r="A7" s="44">
        <v>841133</v>
      </c>
      <c r="B7" s="45" t="s">
        <v>23</v>
      </c>
      <c r="C7" s="46">
        <f>'[4]841133_011220'!$E$55</f>
        <v>102359</v>
      </c>
      <c r="D7" s="47"/>
      <c r="E7" s="48"/>
      <c r="F7" s="49"/>
      <c r="G7" s="43" t="e">
        <f t="shared" si="0"/>
        <v>#DIV/0!</v>
      </c>
    </row>
    <row r="8" spans="1:7" ht="15.75" customHeight="1">
      <c r="A8" s="44">
        <v>841901</v>
      </c>
      <c r="B8" s="45" t="s">
        <v>24</v>
      </c>
      <c r="C8" s="46">
        <f>'[4]841901_018010'!$E$56</f>
        <v>78381</v>
      </c>
      <c r="D8" s="47"/>
      <c r="E8" s="48"/>
      <c r="F8" s="49"/>
      <c r="G8" s="43" t="e">
        <f t="shared" si="0"/>
        <v>#DIV/0!</v>
      </c>
    </row>
    <row r="9" spans="1:7" ht="15.75" customHeight="1">
      <c r="A9" s="50">
        <v>370000</v>
      </c>
      <c r="B9" s="45" t="s">
        <v>25</v>
      </c>
      <c r="C9" s="46">
        <f>'[4]370000_052020'!$E$55</f>
        <v>6240</v>
      </c>
      <c r="D9" s="47"/>
      <c r="E9" s="48"/>
      <c r="F9" s="49"/>
      <c r="G9" s="43" t="e">
        <f t="shared" si="0"/>
        <v>#DIV/0!</v>
      </c>
    </row>
    <row r="10" spans="1:7" ht="15">
      <c r="A10" s="37">
        <v>841901</v>
      </c>
      <c r="B10" s="38" t="s">
        <v>26</v>
      </c>
      <c r="C10" s="46"/>
      <c r="D10" s="47">
        <f>'841901_018010'!C131</f>
        <v>0</v>
      </c>
      <c r="E10" s="51">
        <f>'841901_018010'!D131</f>
        <v>1668</v>
      </c>
      <c r="F10" s="52">
        <f>'841901_018010'!E131</f>
        <v>2101</v>
      </c>
      <c r="G10" s="43">
        <f t="shared" si="0"/>
        <v>1.2595923261390887</v>
      </c>
    </row>
    <row r="11" spans="1:7" ht="15">
      <c r="A11" s="53">
        <v>680001</v>
      </c>
      <c r="B11" s="38" t="s">
        <v>27</v>
      </c>
      <c r="C11" s="46"/>
      <c r="D11" s="48">
        <f>'680001_013350'!C131</f>
        <v>132</v>
      </c>
      <c r="E11" s="48">
        <f>'680001_013350'!D131</f>
        <v>132</v>
      </c>
      <c r="F11" s="49">
        <f>'680001_013350'!E131</f>
        <v>55</v>
      </c>
      <c r="G11" s="43">
        <f t="shared" si="0"/>
        <v>0.4166666666666667</v>
      </c>
    </row>
    <row r="12" spans="1:7" ht="15">
      <c r="A12" s="54">
        <v>680002</v>
      </c>
      <c r="B12" s="38" t="s">
        <v>28</v>
      </c>
      <c r="C12" s="46">
        <f>'[4]680002_013350'!$E$55</f>
        <v>0</v>
      </c>
      <c r="D12" s="47"/>
      <c r="E12" s="48"/>
      <c r="F12" s="49"/>
      <c r="G12" s="43" t="e">
        <f t="shared" si="0"/>
        <v>#DIV/0!</v>
      </c>
    </row>
    <row r="13" spans="1:7" ht="15.75" customHeight="1">
      <c r="A13" s="37">
        <v>841403</v>
      </c>
      <c r="B13" s="55" t="s">
        <v>29</v>
      </c>
      <c r="C13" s="46">
        <f>'[4]841403_066020'!$E$56</f>
        <v>363</v>
      </c>
      <c r="D13" s="47">
        <f>'841403_066020'!C131</f>
        <v>78183</v>
      </c>
      <c r="E13" s="51">
        <f>'841403_066020'!D131</f>
        <v>107555</v>
      </c>
      <c r="F13" s="52">
        <f>'841403_066020'!E131</f>
        <v>19278</v>
      </c>
      <c r="G13" s="43">
        <f t="shared" si="0"/>
        <v>0.17923852912463392</v>
      </c>
    </row>
    <row r="14" spans="1:7" ht="15.75" customHeight="1">
      <c r="A14" s="44">
        <v>854234</v>
      </c>
      <c r="B14" s="38" t="s">
        <v>30</v>
      </c>
      <c r="C14" s="46"/>
      <c r="D14" s="47">
        <f>'854234_094260'!C131</f>
        <v>590</v>
      </c>
      <c r="E14" s="48">
        <f>'854234_094260'!D131</f>
        <v>590</v>
      </c>
      <c r="F14" s="49">
        <f>'854234_094260'!E131</f>
        <v>185</v>
      </c>
      <c r="G14" s="43">
        <f t="shared" si="0"/>
        <v>0.3135593220338983</v>
      </c>
    </row>
    <row r="15" spans="1:7" ht="15.75" customHeight="1">
      <c r="A15" s="44">
        <v>889942</v>
      </c>
      <c r="B15" s="38" t="s">
        <v>31</v>
      </c>
      <c r="C15" s="46">
        <f>'[4]889942_106020'!$E$55</f>
        <v>223</v>
      </c>
      <c r="D15" s="47">
        <f>'882113_106020'!C131</f>
        <v>2860</v>
      </c>
      <c r="E15" s="48">
        <f>'882113_106020'!D131</f>
        <v>2860</v>
      </c>
      <c r="F15" s="49">
        <f>'882113_106020'!E131</f>
        <v>240</v>
      </c>
      <c r="G15" s="43">
        <f t="shared" si="0"/>
        <v>0.08391608391608392</v>
      </c>
    </row>
    <row r="16" spans="1:7" ht="15.75" customHeight="1">
      <c r="A16" s="56">
        <v>882123</v>
      </c>
      <c r="B16" s="57" t="s">
        <v>32</v>
      </c>
      <c r="C16" s="58"/>
      <c r="D16" s="47">
        <f>'882123_103010'!C131</f>
        <v>1150</v>
      </c>
      <c r="E16" s="48">
        <f>'882123_103010'!D131</f>
        <v>1150</v>
      </c>
      <c r="F16" s="49">
        <f>'882123_103010'!E131</f>
        <v>400</v>
      </c>
      <c r="G16" s="43">
        <f t="shared" si="0"/>
        <v>0.34782608695652173</v>
      </c>
    </row>
    <row r="17" spans="1:7" ht="15.75" customHeight="1">
      <c r="A17" s="59">
        <v>882129</v>
      </c>
      <c r="B17" s="60" t="s">
        <v>33</v>
      </c>
      <c r="C17" s="58"/>
      <c r="D17" s="47">
        <f>'882129_107060'!C131</f>
        <v>6030</v>
      </c>
      <c r="E17" s="51">
        <f>'882129_107060'!D131</f>
        <v>6095</v>
      </c>
      <c r="F17" s="49">
        <f>'882129_107060'!E131</f>
        <v>2539</v>
      </c>
      <c r="G17" s="43">
        <f t="shared" si="0"/>
        <v>0.4165709598031173</v>
      </c>
    </row>
    <row r="18" spans="1:7" ht="15.75" customHeight="1">
      <c r="A18" s="56">
        <v>882202</v>
      </c>
      <c r="B18" s="60" t="s">
        <v>34</v>
      </c>
      <c r="C18" s="58"/>
      <c r="D18" s="47">
        <f>'882202_101150'!C131</f>
        <v>300</v>
      </c>
      <c r="E18" s="48">
        <f>'882202_101150'!D131</f>
        <v>300</v>
      </c>
      <c r="F18" s="49">
        <f>'882202_101150'!E131</f>
        <v>72</v>
      </c>
      <c r="G18" s="43">
        <f t="shared" si="0"/>
        <v>0.24</v>
      </c>
    </row>
    <row r="19" spans="1:7" ht="15.75" customHeight="1">
      <c r="A19" s="59">
        <v>910502</v>
      </c>
      <c r="B19" s="57" t="s">
        <v>35</v>
      </c>
      <c r="C19" s="58"/>
      <c r="D19" s="47">
        <f>'910502_082092'!C131</f>
        <v>2775</v>
      </c>
      <c r="E19" s="51">
        <f>'910502_082092'!D131</f>
        <v>4103</v>
      </c>
      <c r="F19" s="49">
        <f>'910502_082092'!E131</f>
        <v>2753</v>
      </c>
      <c r="G19" s="43">
        <f t="shared" si="0"/>
        <v>0.6709724591762125</v>
      </c>
    </row>
    <row r="20" spans="1:7" ht="15.75" customHeight="1">
      <c r="A20" s="44">
        <v>869041</v>
      </c>
      <c r="B20" s="45" t="s">
        <v>36</v>
      </c>
      <c r="C20" s="46">
        <f>'[4]869041_074031'!$E$55</f>
        <v>1548</v>
      </c>
      <c r="D20" s="47"/>
      <c r="E20" s="48"/>
      <c r="F20" s="49"/>
      <c r="G20" s="43" t="e">
        <f t="shared" si="0"/>
        <v>#DIV/0!</v>
      </c>
    </row>
    <row r="21" spans="1:7" ht="15.75" customHeight="1">
      <c r="A21" s="44">
        <v>862101</v>
      </c>
      <c r="B21" s="38" t="s">
        <v>37</v>
      </c>
      <c r="C21" s="46">
        <f>'[4]862101_072111'!$E$55</f>
        <v>5375</v>
      </c>
      <c r="D21" s="47">
        <f>'862101_072111'!C131</f>
        <v>10916</v>
      </c>
      <c r="E21" s="48">
        <f>'862101_072111'!D131</f>
        <v>10916</v>
      </c>
      <c r="F21" s="49">
        <f>'862101_072111'!E131</f>
        <v>5373</v>
      </c>
      <c r="G21" s="43">
        <f t="shared" si="0"/>
        <v>0.4922132649322096</v>
      </c>
    </row>
    <row r="22" spans="1:7" ht="15.75" customHeight="1">
      <c r="A22" s="61" t="s">
        <v>38</v>
      </c>
      <c r="B22" s="62" t="s">
        <v>39</v>
      </c>
      <c r="C22" s="58">
        <f>'[4]999000_047230'!$E$55</f>
        <v>19118</v>
      </c>
      <c r="D22" s="47"/>
      <c r="E22" s="48"/>
      <c r="F22" s="52">
        <f>'999000_047030'!E131</f>
        <v>17456</v>
      </c>
      <c r="G22" s="43" t="e">
        <f t="shared" si="0"/>
        <v>#DIV/0!</v>
      </c>
    </row>
    <row r="23" spans="1:7" ht="15.75" customHeight="1">
      <c r="A23" s="56">
        <v>841907</v>
      </c>
      <c r="B23" s="63" t="s">
        <v>40</v>
      </c>
      <c r="C23" s="58">
        <f>'[4]841907_018030'!$E$55</f>
        <v>115784</v>
      </c>
      <c r="D23" s="64"/>
      <c r="E23" s="65"/>
      <c r="F23" s="66"/>
      <c r="G23" s="18"/>
    </row>
    <row r="24" spans="1:7" ht="15.75" customHeight="1">
      <c r="A24" s="67"/>
      <c r="B24" s="68" t="s">
        <v>41</v>
      </c>
      <c r="C24" s="69">
        <f>SUM(C6:C23)</f>
        <v>331599</v>
      </c>
      <c r="D24" s="70">
        <f>SUM(D6:D23)</f>
        <v>149140</v>
      </c>
      <c r="E24" s="71">
        <f>SUM(E6:E23)</f>
        <v>181704</v>
      </c>
      <c r="F24" s="72">
        <f>SUM(F6:F23)</f>
        <v>69465</v>
      </c>
      <c r="G24" s="43">
        <f>F24/E24</f>
        <v>0.3822975828820499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0" r:id="rId1"/>
  <headerFooter alignWithMargins="0">
    <oddHeader>&amp;C&amp;P/&amp;N</oddHeader>
    <oddFooter>&amp;L&amp;F&amp;C&amp;D&amp;R&amp;A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J131"/>
  <sheetViews>
    <sheetView view="pageBreakPreview" zoomScaleSheetLayoutView="100" zoomScalePageLayoutView="0" workbookViewId="0" topLeftCell="A121">
      <selection activeCell="E61" sqref="E61"/>
    </sheetView>
  </sheetViews>
  <sheetFormatPr defaultColWidth="8.66015625" defaultRowHeight="18"/>
  <cols>
    <col min="1" max="1" width="8.91015625" style="73" customWidth="1"/>
    <col min="2" max="2" width="37.66015625" style="73" customWidth="1"/>
    <col min="3" max="3" width="7" style="74" customWidth="1"/>
    <col min="4" max="4" width="8.75" style="74" customWidth="1"/>
    <col min="5" max="5" width="7.75" style="75" customWidth="1"/>
    <col min="6" max="6" width="18.66015625" style="76" customWidth="1"/>
    <col min="7" max="7" width="8.91015625" style="73" customWidth="1"/>
    <col min="8" max="8" width="15.25" style="73" customWidth="1"/>
    <col min="9" max="16384" width="8.91015625" style="77" customWidth="1"/>
  </cols>
  <sheetData>
    <row r="1" spans="1:6" ht="12.75">
      <c r="A1" s="78"/>
      <c r="B1" s="79"/>
      <c r="C1" s="80"/>
      <c r="D1" s="80"/>
      <c r="E1" s="81" t="s">
        <v>42</v>
      </c>
      <c r="F1" s="82"/>
    </row>
    <row r="2" spans="1:6" ht="12.75">
      <c r="A2" s="83"/>
      <c r="B2" s="84" t="s">
        <v>43</v>
      </c>
      <c r="C2" s="85"/>
      <c r="D2" s="85"/>
      <c r="E2" s="86"/>
      <c r="F2" s="87"/>
    </row>
    <row r="3" spans="1:6" ht="12.75">
      <c r="A3" s="83">
        <v>841112</v>
      </c>
      <c r="B3" s="88" t="s">
        <v>44</v>
      </c>
      <c r="C3" s="86">
        <v>2017</v>
      </c>
      <c r="D3" s="89" t="s">
        <v>45</v>
      </c>
      <c r="E3" s="90" t="s">
        <v>46</v>
      </c>
      <c r="F3" s="87"/>
    </row>
    <row r="4" spans="1:6" ht="12.75">
      <c r="A4" s="83" t="s">
        <v>47</v>
      </c>
      <c r="B4" s="88"/>
      <c r="C4" s="91"/>
      <c r="D4" s="91"/>
      <c r="E4" s="91"/>
      <c r="F4" s="87"/>
    </row>
    <row r="5" spans="1:6" ht="12.75">
      <c r="A5" s="92" t="s">
        <v>48</v>
      </c>
      <c r="B5" s="93" t="s">
        <v>49</v>
      </c>
      <c r="C5" s="94"/>
      <c r="D5" s="94"/>
      <c r="E5" s="94"/>
      <c r="F5" s="95"/>
    </row>
    <row r="6" spans="1:6" ht="15" customHeight="1">
      <c r="A6" s="93" t="s">
        <v>50</v>
      </c>
      <c r="B6" s="96" t="s">
        <v>51</v>
      </c>
      <c r="C6" s="97"/>
      <c r="D6" s="97"/>
      <c r="E6" s="97"/>
      <c r="F6" s="95"/>
    </row>
    <row r="7" spans="1:6" ht="15" customHeight="1">
      <c r="A7" s="93" t="s">
        <v>52</v>
      </c>
      <c r="B7" s="96" t="s">
        <v>53</v>
      </c>
      <c r="C7" s="97"/>
      <c r="D7" s="97"/>
      <c r="E7" s="97"/>
      <c r="F7" s="95"/>
    </row>
    <row r="8" spans="1:6" ht="15" customHeight="1">
      <c r="A8" s="93" t="s">
        <v>54</v>
      </c>
      <c r="B8" s="96" t="s">
        <v>55</v>
      </c>
      <c r="C8" s="97"/>
      <c r="D8" s="97"/>
      <c r="E8" s="97"/>
      <c r="F8" s="95"/>
    </row>
    <row r="9" spans="1:6" ht="15" customHeight="1">
      <c r="A9" s="93" t="s">
        <v>56</v>
      </c>
      <c r="B9" s="96" t="s">
        <v>57</v>
      </c>
      <c r="C9" s="97"/>
      <c r="D9" s="97"/>
      <c r="E9" s="97"/>
      <c r="F9" s="95"/>
    </row>
    <row r="10" spans="1:6" ht="15" customHeight="1">
      <c r="A10" s="93" t="s">
        <v>58</v>
      </c>
      <c r="B10" s="96" t="s">
        <v>59</v>
      </c>
      <c r="C10" s="97"/>
      <c r="D10" s="97"/>
      <c r="E10" s="97"/>
      <c r="F10" s="95"/>
    </row>
    <row r="11" spans="1:6" ht="15" customHeight="1">
      <c r="A11" s="93" t="s">
        <v>60</v>
      </c>
      <c r="B11" s="96" t="s">
        <v>61</v>
      </c>
      <c r="C11" s="97"/>
      <c r="D11" s="97"/>
      <c r="E11" s="97"/>
      <c r="F11" s="95"/>
    </row>
    <row r="12" spans="1:6" ht="15" customHeight="1">
      <c r="A12" s="93" t="s">
        <v>62</v>
      </c>
      <c r="B12" s="96" t="s">
        <v>63</v>
      </c>
      <c r="C12" s="97"/>
      <c r="D12" s="97"/>
      <c r="E12" s="97"/>
      <c r="F12" s="95"/>
    </row>
    <row r="13" spans="1:8" ht="15" customHeight="1">
      <c r="A13" s="93" t="s">
        <v>64</v>
      </c>
      <c r="B13" s="96" t="s">
        <v>65</v>
      </c>
      <c r="C13" s="98">
        <v>26</v>
      </c>
      <c r="D13" s="98">
        <v>26</v>
      </c>
      <c r="E13" s="98">
        <v>10</v>
      </c>
      <c r="F13" s="95"/>
      <c r="G13" s="73" t="s">
        <v>66</v>
      </c>
      <c r="H13" s="73">
        <v>25600</v>
      </c>
    </row>
    <row r="14" spans="1:6" ht="15" customHeight="1">
      <c r="A14" s="93" t="s">
        <v>67</v>
      </c>
      <c r="B14" s="96" t="s">
        <v>68</v>
      </c>
      <c r="C14" s="97"/>
      <c r="D14" s="97"/>
      <c r="E14" s="97"/>
      <c r="F14" s="95"/>
    </row>
    <row r="15" spans="1:6" ht="15" customHeight="1">
      <c r="A15" s="93" t="s">
        <v>69</v>
      </c>
      <c r="B15" s="96" t="s">
        <v>70</v>
      </c>
      <c r="C15" s="97"/>
      <c r="D15" s="97"/>
      <c r="E15" s="97"/>
      <c r="F15" s="95"/>
    </row>
    <row r="16" spans="1:9" ht="15" customHeight="1">
      <c r="A16" s="93" t="s">
        <v>71</v>
      </c>
      <c r="B16" s="96" t="s">
        <v>72</v>
      </c>
      <c r="C16" s="97"/>
      <c r="D16" s="97"/>
      <c r="E16" s="97"/>
      <c r="F16" s="95"/>
      <c r="G16" s="73" t="s">
        <v>73</v>
      </c>
      <c r="H16" s="73" t="s">
        <v>74</v>
      </c>
      <c r="I16" s="77">
        <v>2344075</v>
      </c>
    </row>
    <row r="17" spans="1:9" ht="15" customHeight="1">
      <c r="A17" s="93" t="s">
        <v>75</v>
      </c>
      <c r="B17" s="96" t="s">
        <v>76</v>
      </c>
      <c r="C17" s="97"/>
      <c r="D17" s="97"/>
      <c r="E17" s="97"/>
      <c r="F17" s="95"/>
      <c r="G17" s="73" t="s">
        <v>77</v>
      </c>
      <c r="H17" s="73" t="s">
        <v>78</v>
      </c>
      <c r="I17" s="77">
        <v>1572221</v>
      </c>
    </row>
    <row r="18" spans="1:9" ht="18.75" customHeight="1">
      <c r="A18" s="88"/>
      <c r="B18" s="99" t="s">
        <v>79</v>
      </c>
      <c r="C18" s="100">
        <f>SUM(C6:C17)</f>
        <v>26</v>
      </c>
      <c r="D18" s="100">
        <f>SUM(D6:D17)</f>
        <v>26</v>
      </c>
      <c r="E18" s="100">
        <f>SUM(E6:E17)</f>
        <v>10</v>
      </c>
      <c r="F18" s="101"/>
      <c r="G18" s="73" t="s">
        <v>77</v>
      </c>
      <c r="H18" s="73" t="s">
        <v>80</v>
      </c>
      <c r="I18" s="77">
        <v>215388</v>
      </c>
    </row>
    <row r="19" spans="1:9" ht="18.75" customHeight="1">
      <c r="A19" s="93" t="s">
        <v>81</v>
      </c>
      <c r="B19" s="96" t="s">
        <v>82</v>
      </c>
      <c r="C19" s="97">
        <v>8200</v>
      </c>
      <c r="D19" s="97">
        <v>8200</v>
      </c>
      <c r="E19" s="97">
        <v>3626</v>
      </c>
      <c r="F19" s="95"/>
      <c r="G19" s="73" t="s">
        <v>83</v>
      </c>
      <c r="H19" s="73" t="s">
        <v>84</v>
      </c>
      <c r="I19" s="77">
        <v>2900000</v>
      </c>
    </row>
    <row r="20" spans="1:9" ht="24.75" customHeight="1">
      <c r="A20" s="93" t="s">
        <v>85</v>
      </c>
      <c r="B20" s="96" t="s">
        <v>86</v>
      </c>
      <c r="C20" s="97"/>
      <c r="D20" s="97"/>
      <c r="E20" s="97"/>
      <c r="F20" s="95"/>
      <c r="G20" s="73" t="s">
        <v>87</v>
      </c>
      <c r="H20" s="73" t="s">
        <v>88</v>
      </c>
      <c r="I20" s="77">
        <v>1167500</v>
      </c>
    </row>
    <row r="21" spans="1:9" ht="20.25" customHeight="1">
      <c r="A21" s="93" t="s">
        <v>89</v>
      </c>
      <c r="B21" s="96" t="s">
        <v>90</v>
      </c>
      <c r="C21" s="98">
        <v>124</v>
      </c>
      <c r="D21" s="98">
        <v>124</v>
      </c>
      <c r="E21" s="98">
        <v>55</v>
      </c>
      <c r="F21" s="95"/>
      <c r="I21" s="77">
        <f>SUM(I15:I20)</f>
        <v>8199184</v>
      </c>
    </row>
    <row r="22" spans="1:7" ht="17.25" customHeight="1">
      <c r="A22" s="93" t="s">
        <v>91</v>
      </c>
      <c r="B22" s="96" t="s">
        <v>92</v>
      </c>
      <c r="C22" s="97">
        <v>800</v>
      </c>
      <c r="D22" s="97">
        <v>800</v>
      </c>
      <c r="E22" s="102">
        <v>150</v>
      </c>
      <c r="F22" s="95" t="s">
        <v>93</v>
      </c>
      <c r="G22" s="103" t="s">
        <v>94</v>
      </c>
    </row>
    <row r="23" spans="1:7" ht="18.75" customHeight="1">
      <c r="A23" s="88"/>
      <c r="B23" s="99" t="s">
        <v>95</v>
      </c>
      <c r="C23" s="100">
        <f>SUM(C19:C22)</f>
        <v>9124</v>
      </c>
      <c r="D23" s="100">
        <f>SUM(D19:D22)</f>
        <v>9124</v>
      </c>
      <c r="E23" s="104">
        <f>SUM(E19:E22)</f>
        <v>3831</v>
      </c>
      <c r="F23" s="101"/>
      <c r="G23" s="73" t="s">
        <v>96</v>
      </c>
    </row>
    <row r="24" spans="1:6" ht="18.75" customHeight="1">
      <c r="A24" s="88" t="s">
        <v>97</v>
      </c>
      <c r="B24" s="99" t="s">
        <v>98</v>
      </c>
      <c r="C24" s="100">
        <f>C23+C18</f>
        <v>9150</v>
      </c>
      <c r="D24" s="100">
        <f>D23+D18</f>
        <v>9150</v>
      </c>
      <c r="E24" s="104">
        <f>E23+E18</f>
        <v>3841</v>
      </c>
      <c r="F24" s="101"/>
    </row>
    <row r="25" spans="1:7" ht="14.25" customHeight="1">
      <c r="A25" s="93" t="s">
        <v>99</v>
      </c>
      <c r="B25" s="105" t="s">
        <v>100</v>
      </c>
      <c r="C25" s="97">
        <v>1830</v>
      </c>
      <c r="D25" s="97">
        <v>1830</v>
      </c>
      <c r="E25" s="102">
        <v>730</v>
      </c>
      <c r="F25" s="95" t="s">
        <v>101</v>
      </c>
      <c r="G25" s="73" t="s">
        <v>102</v>
      </c>
    </row>
    <row r="26" spans="1:7" ht="14.25" customHeight="1">
      <c r="A26" s="93" t="s">
        <v>103</v>
      </c>
      <c r="B26" s="105" t="s">
        <v>104</v>
      </c>
      <c r="C26" s="97"/>
      <c r="D26" s="97"/>
      <c r="E26" s="97"/>
      <c r="F26" s="95"/>
      <c r="G26" s="73" t="s">
        <v>105</v>
      </c>
    </row>
    <row r="27" spans="1:9" ht="14.25" customHeight="1">
      <c r="A27" s="93" t="s">
        <v>106</v>
      </c>
      <c r="B27" s="105" t="s">
        <v>107</v>
      </c>
      <c r="C27" s="97">
        <v>33</v>
      </c>
      <c r="D27" s="97">
        <v>33</v>
      </c>
      <c r="E27" s="97">
        <v>114</v>
      </c>
      <c r="F27" s="95"/>
      <c r="G27" s="73" t="s">
        <v>108</v>
      </c>
      <c r="I27" s="77">
        <v>32240</v>
      </c>
    </row>
    <row r="28" spans="1:10" ht="14.25" customHeight="1">
      <c r="A28" s="93">
        <v>5215</v>
      </c>
      <c r="B28" s="105" t="s">
        <v>109</v>
      </c>
      <c r="C28" s="97"/>
      <c r="D28" s="97"/>
      <c r="E28" s="97"/>
      <c r="F28" s="95"/>
      <c r="J28" s="77" t="s">
        <v>110</v>
      </c>
    </row>
    <row r="29" spans="1:6" ht="14.25" customHeight="1">
      <c r="A29" s="93">
        <v>5216</v>
      </c>
      <c r="B29" s="105" t="s">
        <v>111</v>
      </c>
      <c r="C29" s="97"/>
      <c r="D29" s="97"/>
      <c r="E29" s="97"/>
      <c r="F29" s="95"/>
    </row>
    <row r="30" spans="1:9" ht="14.25" customHeight="1">
      <c r="A30" s="93" t="s">
        <v>112</v>
      </c>
      <c r="B30" s="105" t="s">
        <v>113</v>
      </c>
      <c r="C30" s="97">
        <v>22</v>
      </c>
      <c r="D30" s="97">
        <v>22</v>
      </c>
      <c r="E30" s="97">
        <v>10</v>
      </c>
      <c r="F30" s="95"/>
      <c r="G30" s="73" t="s">
        <v>114</v>
      </c>
      <c r="I30" s="77">
        <v>21960</v>
      </c>
    </row>
    <row r="31" spans="1:6" ht="28.5" customHeight="1">
      <c r="A31" s="88" t="s">
        <v>115</v>
      </c>
      <c r="B31" s="99" t="s">
        <v>116</v>
      </c>
      <c r="C31" s="100">
        <f>SUM(C25:C30)</f>
        <v>1885</v>
      </c>
      <c r="D31" s="100">
        <f>SUM(D25:D30)</f>
        <v>1885</v>
      </c>
      <c r="E31" s="104">
        <f>SUM(E25:E30)</f>
        <v>854</v>
      </c>
      <c r="F31" s="101"/>
    </row>
    <row r="32" spans="1:7" ht="13.5" customHeight="1">
      <c r="A32" s="93" t="s">
        <v>117</v>
      </c>
      <c r="B32" s="96" t="s">
        <v>118</v>
      </c>
      <c r="C32" s="97">
        <v>20</v>
      </c>
      <c r="D32" s="97">
        <v>20</v>
      </c>
      <c r="E32" s="97">
        <v>57</v>
      </c>
      <c r="F32" s="95"/>
      <c r="G32" s="73" t="s">
        <v>119</v>
      </c>
    </row>
    <row r="33" spans="1:7" ht="13.5" customHeight="1">
      <c r="A33" s="93" t="s">
        <v>120</v>
      </c>
      <c r="B33" s="96" t="s">
        <v>121</v>
      </c>
      <c r="C33" s="97">
        <v>280</v>
      </c>
      <c r="D33" s="97">
        <v>280</v>
      </c>
      <c r="E33" s="97">
        <v>147</v>
      </c>
      <c r="F33" s="95"/>
      <c r="G33" s="73" t="s">
        <v>122</v>
      </c>
    </row>
    <row r="34" spans="1:6" ht="13.5" customHeight="1">
      <c r="A34" s="88" t="s">
        <v>123</v>
      </c>
      <c r="B34" s="99" t="s">
        <v>124</v>
      </c>
      <c r="C34" s="100">
        <f>SUM(C32:C33)</f>
        <v>300</v>
      </c>
      <c r="D34" s="100">
        <f>SUM(D32:D33)</f>
        <v>300</v>
      </c>
      <c r="E34" s="100">
        <f>SUM(E32:E33)</f>
        <v>204</v>
      </c>
      <c r="F34" s="101"/>
    </row>
    <row r="35" spans="1:6" ht="13.5" customHeight="1">
      <c r="A35" s="93" t="s">
        <v>125</v>
      </c>
      <c r="B35" s="96" t="s">
        <v>126</v>
      </c>
      <c r="C35" s="97"/>
      <c r="D35" s="97"/>
      <c r="E35" s="97">
        <v>36</v>
      </c>
      <c r="F35" s="95"/>
    </row>
    <row r="36" spans="1:7" ht="13.5" customHeight="1">
      <c r="A36" s="93" t="s">
        <v>128</v>
      </c>
      <c r="B36" s="96" t="s">
        <v>129</v>
      </c>
      <c r="C36" s="97">
        <v>340</v>
      </c>
      <c r="D36" s="97">
        <v>340</v>
      </c>
      <c r="E36" s="97">
        <v>110</v>
      </c>
      <c r="F36" s="95"/>
      <c r="G36" s="73" t="s">
        <v>127</v>
      </c>
    </row>
    <row r="37" spans="1:6" ht="13.5" customHeight="1">
      <c r="A37" s="88" t="s">
        <v>130</v>
      </c>
      <c r="B37" s="99" t="s">
        <v>131</v>
      </c>
      <c r="C37" s="100">
        <f>SUM(C35:C36)</f>
        <v>340</v>
      </c>
      <c r="D37" s="100">
        <f>SUM(D35:D36)</f>
        <v>340</v>
      </c>
      <c r="E37" s="100">
        <f>SUM(E35:E36)</f>
        <v>146</v>
      </c>
      <c r="F37" s="101"/>
    </row>
    <row r="38" spans="1:6" ht="13.5" customHeight="1">
      <c r="A38" s="93" t="s">
        <v>132</v>
      </c>
      <c r="B38" s="96" t="s">
        <v>133</v>
      </c>
      <c r="C38" s="97"/>
      <c r="D38" s="97"/>
      <c r="E38" s="97"/>
      <c r="F38" s="95"/>
    </row>
    <row r="39" spans="1:6" ht="13.5" customHeight="1">
      <c r="A39" s="93" t="s">
        <v>134</v>
      </c>
      <c r="B39" s="96" t="s">
        <v>135</v>
      </c>
      <c r="C39" s="97"/>
      <c r="D39" s="97"/>
      <c r="E39" s="97"/>
      <c r="F39" s="95"/>
    </row>
    <row r="40" spans="1:6" ht="13.5" customHeight="1">
      <c r="A40" s="93" t="s">
        <v>136</v>
      </c>
      <c r="B40" s="96" t="s">
        <v>137</v>
      </c>
      <c r="C40" s="97"/>
      <c r="D40" s="97"/>
      <c r="E40" s="97"/>
      <c r="F40" s="95"/>
    </row>
    <row r="41" spans="1:6" ht="13.5" customHeight="1">
      <c r="A41" s="93" t="s">
        <v>138</v>
      </c>
      <c r="B41" s="96" t="s">
        <v>139</v>
      </c>
      <c r="C41" s="97"/>
      <c r="D41" s="97"/>
      <c r="E41" s="97"/>
      <c r="F41" s="95"/>
    </row>
    <row r="42" spans="1:7" ht="13.5" customHeight="1">
      <c r="A42" s="93" t="s">
        <v>140</v>
      </c>
      <c r="B42" s="96" t="s">
        <v>141</v>
      </c>
      <c r="C42" s="97">
        <v>50</v>
      </c>
      <c r="D42" s="97">
        <v>50</v>
      </c>
      <c r="E42" s="97">
        <v>3</v>
      </c>
      <c r="F42" s="95"/>
      <c r="G42" s="73" t="s">
        <v>142</v>
      </c>
    </row>
    <row r="43" spans="1:6" ht="13.5" customHeight="1">
      <c r="A43" s="88"/>
      <c r="B43" s="99" t="s">
        <v>143</v>
      </c>
      <c r="C43" s="100">
        <f>SUM(C41:C42)</f>
        <v>50</v>
      </c>
      <c r="D43" s="100">
        <f>SUM(D41:D42)</f>
        <v>50</v>
      </c>
      <c r="E43" s="100">
        <f>SUM(E41:E42)</f>
        <v>3</v>
      </c>
      <c r="F43" s="101"/>
    </row>
    <row r="44" spans="1:6" ht="13.5" customHeight="1">
      <c r="A44" s="88" t="s">
        <v>144</v>
      </c>
      <c r="B44" s="99" t="s">
        <v>145</v>
      </c>
      <c r="C44" s="100"/>
      <c r="D44" s="100"/>
      <c r="E44" s="100"/>
      <c r="F44" s="101"/>
    </row>
    <row r="45" spans="1:6" ht="13.5" customHeight="1">
      <c r="A45" s="88" t="s">
        <v>146</v>
      </c>
      <c r="B45" s="99" t="s">
        <v>147</v>
      </c>
      <c r="C45" s="100">
        <v>50</v>
      </c>
      <c r="D45" s="100">
        <v>50</v>
      </c>
      <c r="E45" s="100"/>
      <c r="F45" s="101"/>
    </row>
    <row r="46" spans="1:6" ht="13.5" customHeight="1">
      <c r="A46" s="93">
        <v>533711</v>
      </c>
      <c r="B46" s="96" t="s">
        <v>148</v>
      </c>
      <c r="C46" s="97">
        <v>50</v>
      </c>
      <c r="D46" s="97">
        <v>50</v>
      </c>
      <c r="E46" s="97">
        <v>45</v>
      </c>
      <c r="F46" s="95"/>
    </row>
    <row r="47" spans="1:6" ht="13.5" customHeight="1">
      <c r="A47" s="93" t="s">
        <v>149</v>
      </c>
      <c r="B47" s="96" t="s">
        <v>150</v>
      </c>
      <c r="C47" s="97">
        <v>2050</v>
      </c>
      <c r="D47" s="97">
        <v>2050</v>
      </c>
      <c r="E47" s="97">
        <v>1158</v>
      </c>
      <c r="F47" s="95"/>
    </row>
    <row r="48" spans="1:6" ht="14.25" customHeight="1">
      <c r="A48" s="93" t="s">
        <v>151</v>
      </c>
      <c r="B48" s="96" t="s">
        <v>152</v>
      </c>
      <c r="C48" s="97"/>
      <c r="D48" s="97"/>
      <c r="E48" s="97"/>
      <c r="F48" s="95"/>
    </row>
    <row r="49" spans="1:6" ht="14.25" customHeight="1">
      <c r="A49" s="93" t="s">
        <v>153</v>
      </c>
      <c r="B49" s="96" t="s">
        <v>154</v>
      </c>
      <c r="C49" s="106"/>
      <c r="D49" s="106"/>
      <c r="E49" s="106"/>
      <c r="F49" s="107"/>
    </row>
    <row r="50" spans="1:6" ht="14.25" customHeight="1">
      <c r="A50" s="88"/>
      <c r="B50" s="99" t="s">
        <v>155</v>
      </c>
      <c r="C50" s="100">
        <f>SUM(C46:C49)</f>
        <v>2100</v>
      </c>
      <c r="D50" s="100">
        <f>SUM(D46:D49)</f>
        <v>2100</v>
      </c>
      <c r="E50" s="100">
        <f>SUM(E46:E49)</f>
        <v>1203</v>
      </c>
      <c r="F50" s="101"/>
    </row>
    <row r="51" spans="1:8" ht="14.25" customHeight="1">
      <c r="A51" s="93" t="s">
        <v>156</v>
      </c>
      <c r="B51" s="96" t="s">
        <v>157</v>
      </c>
      <c r="C51" s="98">
        <v>94</v>
      </c>
      <c r="D51" s="98">
        <v>94</v>
      </c>
      <c r="E51" s="98">
        <v>35</v>
      </c>
      <c r="F51" s="95"/>
      <c r="G51" s="73" t="s">
        <v>66</v>
      </c>
      <c r="H51" s="73">
        <v>93300</v>
      </c>
    </row>
    <row r="52" spans="1:6" ht="14.25" customHeight="1">
      <c r="A52" s="93" t="s">
        <v>158</v>
      </c>
      <c r="B52" s="96" t="s">
        <v>159</v>
      </c>
      <c r="C52" s="97">
        <v>50</v>
      </c>
      <c r="D52" s="97">
        <v>50</v>
      </c>
      <c r="E52" s="97">
        <v>0</v>
      </c>
      <c r="F52" s="95"/>
    </row>
    <row r="53" spans="1:6" ht="14.25" customHeight="1">
      <c r="A53" s="88"/>
      <c r="B53" s="99" t="s">
        <v>160</v>
      </c>
      <c r="C53" s="100">
        <f>SUM(C51:C52)</f>
        <v>144</v>
      </c>
      <c r="D53" s="100">
        <f>SUM(D51:D52)</f>
        <v>144</v>
      </c>
      <c r="E53" s="100">
        <f>SUM(E51:E52)</f>
        <v>35</v>
      </c>
      <c r="F53" s="101"/>
    </row>
    <row r="54" spans="1:7" ht="21.75" customHeight="1">
      <c r="A54" s="93" t="s">
        <v>161</v>
      </c>
      <c r="B54" s="96" t="s">
        <v>162</v>
      </c>
      <c r="C54" s="97">
        <v>203</v>
      </c>
      <c r="D54" s="97">
        <v>203</v>
      </c>
      <c r="E54" s="97">
        <v>103</v>
      </c>
      <c r="F54" s="95">
        <f>E37+E43+E44+E45+E34+E52+E58</f>
        <v>391</v>
      </c>
      <c r="G54" s="73">
        <f>F54*27%</f>
        <v>105.57000000000001</v>
      </c>
    </row>
    <row r="55" spans="1:6" ht="15.75" customHeight="1">
      <c r="A55" s="93">
        <v>36423</v>
      </c>
      <c r="B55" s="96" t="s">
        <v>163</v>
      </c>
      <c r="C55" s="97">
        <v>2187</v>
      </c>
      <c r="D55" s="97">
        <v>2187</v>
      </c>
      <c r="E55" s="102">
        <v>3358</v>
      </c>
      <c r="F55" s="107" t="s">
        <v>164</v>
      </c>
    </row>
    <row r="56" spans="1:6" ht="15.75" customHeight="1">
      <c r="A56" s="93" t="s">
        <v>165</v>
      </c>
      <c r="B56" s="96" t="s">
        <v>166</v>
      </c>
      <c r="C56" s="97"/>
      <c r="D56" s="97"/>
      <c r="E56" s="97"/>
      <c r="F56" s="95"/>
    </row>
    <row r="57" spans="1:6" ht="15.75" customHeight="1">
      <c r="A57" s="93" t="s">
        <v>167</v>
      </c>
      <c r="B57" s="96" t="s">
        <v>168</v>
      </c>
      <c r="C57" s="97"/>
      <c r="D57" s="97"/>
      <c r="E57" s="97"/>
      <c r="F57" s="95"/>
    </row>
    <row r="58" spans="1:9" ht="15.75" customHeight="1">
      <c r="A58" s="93" t="s">
        <v>169</v>
      </c>
      <c r="B58" s="96" t="s">
        <v>170</v>
      </c>
      <c r="C58" s="98">
        <v>12</v>
      </c>
      <c r="D58" s="98">
        <v>12</v>
      </c>
      <c r="E58" s="98">
        <v>38</v>
      </c>
      <c r="F58" s="108" t="s">
        <v>171</v>
      </c>
      <c r="I58" s="77" t="s">
        <v>172</v>
      </c>
    </row>
    <row r="59" spans="1:6" ht="15.75" customHeight="1">
      <c r="A59" s="88"/>
      <c r="B59" s="99" t="s">
        <v>173</v>
      </c>
      <c r="C59" s="100">
        <f>SUM(C54:C58)</f>
        <v>2402</v>
      </c>
      <c r="D59" s="100">
        <f>SUM(D54:D58)</f>
        <v>2402</v>
      </c>
      <c r="E59" s="104">
        <f>SUM(E54:E58)</f>
        <v>3499</v>
      </c>
      <c r="F59" s="101"/>
    </row>
    <row r="60" spans="1:6" ht="15.75" customHeight="1">
      <c r="A60" s="88" t="s">
        <v>174</v>
      </c>
      <c r="B60" s="99" t="s">
        <v>175</v>
      </c>
      <c r="C60" s="100">
        <f>C59+C53+C50+C37+C34+C45</f>
        <v>5336</v>
      </c>
      <c r="D60" s="100">
        <f>D59+D53+D50+D37+D34+D45</f>
        <v>5336</v>
      </c>
      <c r="E60" s="100">
        <f>E59+E53+E50+E37+E34+E45+E43</f>
        <v>5090</v>
      </c>
      <c r="F60" s="101"/>
    </row>
    <row r="61" spans="1:6" ht="15.75" customHeight="1">
      <c r="A61" s="93" t="s">
        <v>176</v>
      </c>
      <c r="B61" s="109" t="s">
        <v>177</v>
      </c>
      <c r="C61" s="98"/>
      <c r="D61" s="98"/>
      <c r="E61" s="98"/>
      <c r="F61" s="95"/>
    </row>
    <row r="62" spans="1:6" ht="15.75" customHeight="1">
      <c r="A62" s="93" t="s">
        <v>178</v>
      </c>
      <c r="B62" s="109" t="s">
        <v>179</v>
      </c>
      <c r="C62" s="98"/>
      <c r="D62" s="98"/>
      <c r="E62" s="98"/>
      <c r="F62" s="95"/>
    </row>
    <row r="63" spans="1:6" ht="28.5" customHeight="1">
      <c r="A63" s="88"/>
      <c r="B63" s="110" t="s">
        <v>180</v>
      </c>
      <c r="C63" s="111"/>
      <c r="D63" s="111"/>
      <c r="E63" s="111"/>
      <c r="F63" s="112"/>
    </row>
    <row r="64" spans="1:6" ht="15.75" customHeight="1">
      <c r="A64" s="93" t="s">
        <v>181</v>
      </c>
      <c r="B64" s="109" t="s">
        <v>182</v>
      </c>
      <c r="C64" s="98"/>
      <c r="D64" s="98"/>
      <c r="E64" s="98"/>
      <c r="F64" s="95"/>
    </row>
    <row r="65" spans="1:6" ht="15.75" customHeight="1">
      <c r="A65" s="93"/>
      <c r="B65" s="109" t="s">
        <v>183</v>
      </c>
      <c r="C65" s="98"/>
      <c r="D65" s="98"/>
      <c r="E65" s="98"/>
      <c r="F65" s="95"/>
    </row>
    <row r="66" spans="1:6" ht="15.75" customHeight="1">
      <c r="A66" s="88"/>
      <c r="B66" s="110" t="s">
        <v>184</v>
      </c>
      <c r="C66" s="111"/>
      <c r="D66" s="111"/>
      <c r="E66" s="111"/>
      <c r="F66" s="112"/>
    </row>
    <row r="67" spans="1:6" ht="15.75" customHeight="1">
      <c r="A67" s="93" t="s">
        <v>185</v>
      </c>
      <c r="B67" s="110" t="s">
        <v>186</v>
      </c>
      <c r="C67" s="98"/>
      <c r="D67" s="98"/>
      <c r="E67" s="98"/>
      <c r="F67" s="95"/>
    </row>
    <row r="68" spans="1:6" ht="23.25" customHeight="1">
      <c r="A68" s="93" t="s">
        <v>187</v>
      </c>
      <c r="B68" s="109" t="s">
        <v>188</v>
      </c>
      <c r="C68" s="98"/>
      <c r="D68" s="98"/>
      <c r="E68" s="98"/>
      <c r="F68" s="95"/>
    </row>
    <row r="69" spans="1:6" ht="18" customHeight="1">
      <c r="A69" s="93" t="s">
        <v>189</v>
      </c>
      <c r="B69" s="109" t="s">
        <v>190</v>
      </c>
      <c r="C69" s="98"/>
      <c r="D69" s="98"/>
      <c r="E69" s="98"/>
      <c r="F69" s="95"/>
    </row>
    <row r="70" spans="1:6" ht="23.25" customHeight="1">
      <c r="A70" s="93"/>
      <c r="B70" s="109" t="s">
        <v>191</v>
      </c>
      <c r="C70" s="98"/>
      <c r="D70" s="98"/>
      <c r="E70" s="98"/>
      <c r="F70" s="95"/>
    </row>
    <row r="71" spans="1:6" ht="24.75" customHeight="1">
      <c r="A71" s="93" t="s">
        <v>192</v>
      </c>
      <c r="B71" s="109" t="s">
        <v>193</v>
      </c>
      <c r="C71" s="98"/>
      <c r="D71" s="98"/>
      <c r="E71" s="98"/>
      <c r="F71" s="95"/>
    </row>
    <row r="72" spans="1:6" ht="18.75" customHeight="1">
      <c r="A72" s="93" t="s">
        <v>194</v>
      </c>
      <c r="B72" s="109" t="s">
        <v>195</v>
      </c>
      <c r="C72" s="98"/>
      <c r="D72" s="98"/>
      <c r="E72" s="98"/>
      <c r="F72" s="95"/>
    </row>
    <row r="73" spans="1:6" ht="19.5" customHeight="1">
      <c r="A73" s="88"/>
      <c r="B73" s="110" t="s">
        <v>196</v>
      </c>
      <c r="C73" s="111"/>
      <c r="D73" s="111"/>
      <c r="E73" s="111"/>
      <c r="F73" s="101"/>
    </row>
    <row r="74" spans="1:6" ht="17.25" customHeight="1">
      <c r="A74" s="88"/>
      <c r="B74" s="110" t="s">
        <v>197</v>
      </c>
      <c r="C74" s="111"/>
      <c r="D74" s="111"/>
      <c r="E74" s="111"/>
      <c r="F74" s="101"/>
    </row>
    <row r="75" spans="1:6" ht="25.5" customHeight="1">
      <c r="A75" s="93" t="s">
        <v>198</v>
      </c>
      <c r="B75" s="109" t="s">
        <v>199</v>
      </c>
      <c r="C75" s="98"/>
      <c r="D75" s="98"/>
      <c r="E75" s="98"/>
      <c r="F75" s="95"/>
    </row>
    <row r="76" spans="1:6" ht="23.25" customHeight="1">
      <c r="A76" s="93" t="s">
        <v>200</v>
      </c>
      <c r="B76" s="109" t="s">
        <v>201</v>
      </c>
      <c r="C76" s="98"/>
      <c r="D76" s="98"/>
      <c r="E76" s="98"/>
      <c r="F76" s="95"/>
    </row>
    <row r="77" spans="1:6" ht="18.75" customHeight="1">
      <c r="A77" s="93" t="s">
        <v>202</v>
      </c>
      <c r="B77" s="109" t="s">
        <v>203</v>
      </c>
      <c r="C77" s="98"/>
      <c r="D77" s="98"/>
      <c r="E77" s="98"/>
      <c r="F77" s="95"/>
    </row>
    <row r="78" spans="1:6" ht="19.5" customHeight="1">
      <c r="A78" s="88"/>
      <c r="B78" s="110" t="s">
        <v>204</v>
      </c>
      <c r="C78" s="111">
        <f>SUM(C75:C77)</f>
        <v>0</v>
      </c>
      <c r="D78" s="111">
        <f>SUM(D75:D77)</f>
        <v>0</v>
      </c>
      <c r="E78" s="111">
        <f>SUM(E75:E77)</f>
        <v>0</v>
      </c>
      <c r="F78" s="101"/>
    </row>
    <row r="79" spans="1:6" ht="26.25" customHeight="1">
      <c r="A79" s="93" t="s">
        <v>205</v>
      </c>
      <c r="B79" s="109" t="s">
        <v>206</v>
      </c>
      <c r="C79" s="98">
        <v>26633</v>
      </c>
      <c r="D79" s="98">
        <v>26633</v>
      </c>
      <c r="E79" s="113">
        <v>9224</v>
      </c>
      <c r="F79" s="107" t="s">
        <v>207</v>
      </c>
    </row>
    <row r="80" spans="1:6" ht="18.75" customHeight="1">
      <c r="A80" s="93" t="s">
        <v>208</v>
      </c>
      <c r="B80" s="109" t="s">
        <v>209</v>
      </c>
      <c r="C80" s="98"/>
      <c r="D80" s="98"/>
      <c r="E80" s="98"/>
      <c r="F80" s="95"/>
    </row>
    <row r="81" spans="1:6" ht="18.75" customHeight="1">
      <c r="A81" s="93" t="s">
        <v>210</v>
      </c>
      <c r="B81" s="109" t="s">
        <v>211</v>
      </c>
      <c r="C81" s="98"/>
      <c r="D81" s="98"/>
      <c r="E81" s="98"/>
      <c r="F81" s="95"/>
    </row>
    <row r="82" spans="1:6" ht="24.75" customHeight="1">
      <c r="A82" s="88"/>
      <c r="B82" s="110" t="s">
        <v>212</v>
      </c>
      <c r="C82" s="111">
        <f>SUM(C79:C80)</f>
        <v>26633</v>
      </c>
      <c r="D82" s="111">
        <f>SUM(D79:D80)</f>
        <v>26633</v>
      </c>
      <c r="E82" s="114">
        <f>SUM(E79:E80)</f>
        <v>9224</v>
      </c>
      <c r="F82" s="101"/>
    </row>
    <row r="83" spans="1:6" ht="25.5" customHeight="1">
      <c r="A83" s="93" t="s">
        <v>213</v>
      </c>
      <c r="B83" s="96" t="s">
        <v>214</v>
      </c>
      <c r="C83" s="97"/>
      <c r="D83" s="97"/>
      <c r="E83" s="97"/>
      <c r="F83" s="95"/>
    </row>
    <row r="84" spans="1:6" ht="15" customHeight="1">
      <c r="A84" s="93" t="s">
        <v>215</v>
      </c>
      <c r="B84" s="96" t="s">
        <v>216</v>
      </c>
      <c r="C84" s="97"/>
      <c r="D84" s="97"/>
      <c r="E84" s="97"/>
      <c r="F84" s="95"/>
    </row>
    <row r="85" spans="1:6" ht="15" customHeight="1">
      <c r="A85" s="93" t="s">
        <v>217</v>
      </c>
      <c r="B85" s="96" t="s">
        <v>218</v>
      </c>
      <c r="C85" s="97"/>
      <c r="D85" s="115">
        <v>131</v>
      </c>
      <c r="E85" s="116">
        <v>4</v>
      </c>
      <c r="F85" s="95"/>
    </row>
    <row r="86" spans="1:6" ht="15" customHeight="1">
      <c r="A86" s="93" t="s">
        <v>219</v>
      </c>
      <c r="B86" s="96" t="s">
        <v>220</v>
      </c>
      <c r="C86" s="97"/>
      <c r="D86" s="97"/>
      <c r="E86" s="97"/>
      <c r="F86" s="95"/>
    </row>
    <row r="87" spans="1:6" ht="23.25" customHeight="1">
      <c r="A87" s="93"/>
      <c r="B87" s="99" t="s">
        <v>221</v>
      </c>
      <c r="C87" s="97"/>
      <c r="D87" s="117">
        <f>SUM(D83:D86)</f>
        <v>131</v>
      </c>
      <c r="E87" s="118">
        <f>SUM(E83:E86)</f>
        <v>4</v>
      </c>
      <c r="F87" s="95"/>
    </row>
    <row r="88" spans="1:6" ht="12.75">
      <c r="A88" s="93" t="s">
        <v>222</v>
      </c>
      <c r="B88" s="99" t="s">
        <v>223</v>
      </c>
      <c r="C88" s="97"/>
      <c r="D88" s="97"/>
      <c r="E88" s="97"/>
      <c r="F88" s="95"/>
    </row>
    <row r="89" spans="1:7" ht="18" customHeight="1">
      <c r="A89" s="88"/>
      <c r="B89" s="99" t="s">
        <v>224</v>
      </c>
      <c r="C89" s="100">
        <f>C88+C87+C82</f>
        <v>26633</v>
      </c>
      <c r="D89" s="119">
        <f>D88+D87+D82</f>
        <v>26764</v>
      </c>
      <c r="E89" s="104">
        <f>E88+E87+E82</f>
        <v>9228</v>
      </c>
      <c r="F89" s="101"/>
      <c r="G89" s="73" t="s">
        <v>225</v>
      </c>
    </row>
    <row r="90" spans="1:6" ht="18" customHeight="1">
      <c r="A90" s="88"/>
      <c r="B90" s="99" t="s">
        <v>226</v>
      </c>
      <c r="C90" s="100">
        <f>C78+C74+C60+C31+C24+C89</f>
        <v>43004</v>
      </c>
      <c r="D90" s="119">
        <f>D78+D74+D60+D31+D24+D89</f>
        <v>43135</v>
      </c>
      <c r="E90" s="104">
        <f>E78+E74+E60+E31+E24+E89</f>
        <v>19013</v>
      </c>
      <c r="F90" s="101"/>
    </row>
    <row r="91" spans="1:6" ht="18" customHeight="1">
      <c r="A91" s="93" t="s">
        <v>227</v>
      </c>
      <c r="B91" s="96" t="s">
        <v>228</v>
      </c>
      <c r="C91" s="97"/>
      <c r="D91" s="97"/>
      <c r="E91" s="97"/>
      <c r="F91" s="95"/>
    </row>
    <row r="92" spans="1:6" ht="18" customHeight="1">
      <c r="A92" s="93" t="s">
        <v>229</v>
      </c>
      <c r="B92" s="96" t="s">
        <v>230</v>
      </c>
      <c r="C92" s="97">
        <v>2520</v>
      </c>
      <c r="D92" s="97">
        <v>2520</v>
      </c>
      <c r="E92" s="97"/>
      <c r="F92" s="95" t="s">
        <v>231</v>
      </c>
    </row>
    <row r="93" spans="1:6" ht="18" customHeight="1">
      <c r="A93" s="93"/>
      <c r="B93" s="96" t="s">
        <v>232</v>
      </c>
      <c r="C93" s="97"/>
      <c r="D93" s="97"/>
      <c r="E93" s="97"/>
      <c r="F93" s="95"/>
    </row>
    <row r="94" spans="1:6" ht="18" customHeight="1">
      <c r="A94" s="93" t="s">
        <v>233</v>
      </c>
      <c r="B94" s="96" t="s">
        <v>234</v>
      </c>
      <c r="C94" s="97"/>
      <c r="D94" s="97"/>
      <c r="E94" s="97"/>
      <c r="F94" s="95"/>
    </row>
    <row r="95" spans="1:6" ht="18" customHeight="1">
      <c r="A95" s="93" t="s">
        <v>235</v>
      </c>
      <c r="B95" s="96" t="s">
        <v>236</v>
      </c>
      <c r="C95" s="97"/>
      <c r="D95" s="97"/>
      <c r="E95" s="102"/>
      <c r="F95" s="95" t="s">
        <v>237</v>
      </c>
    </row>
    <row r="96" spans="1:6" ht="18" customHeight="1">
      <c r="A96" s="93" t="s">
        <v>235</v>
      </c>
      <c r="B96" s="96" t="s">
        <v>238</v>
      </c>
      <c r="C96" s="97"/>
      <c r="D96" s="97"/>
      <c r="E96" s="97"/>
      <c r="F96" s="95"/>
    </row>
    <row r="97" spans="1:6" ht="24.75" customHeight="1">
      <c r="A97" s="93" t="s">
        <v>239</v>
      </c>
      <c r="B97" s="96" t="s">
        <v>240</v>
      </c>
      <c r="C97" s="97">
        <v>680</v>
      </c>
      <c r="D97" s="97">
        <v>680</v>
      </c>
      <c r="E97" s="102"/>
      <c r="F97" s="95"/>
    </row>
    <row r="98" spans="1:6" ht="16.5" customHeight="1">
      <c r="A98" s="88" t="s">
        <v>241</v>
      </c>
      <c r="B98" s="99" t="s">
        <v>242</v>
      </c>
      <c r="C98" s="100">
        <f>SUM(C91:C97)</f>
        <v>3200</v>
      </c>
      <c r="D98" s="100">
        <f>SUM(D91:D97)</f>
        <v>3200</v>
      </c>
      <c r="E98" s="104">
        <f>SUM(E91:E97)</f>
        <v>0</v>
      </c>
      <c r="F98" s="101"/>
    </row>
    <row r="99" spans="1:6" ht="16.5" customHeight="1">
      <c r="A99" s="93" t="s">
        <v>243</v>
      </c>
      <c r="B99" s="96" t="s">
        <v>244</v>
      </c>
      <c r="C99" s="97"/>
      <c r="D99" s="97"/>
      <c r="E99" s="97"/>
      <c r="F99" s="95"/>
    </row>
    <row r="100" spans="1:6" ht="16.5" customHeight="1">
      <c r="A100" s="93" t="s">
        <v>245</v>
      </c>
      <c r="B100" s="96" t="s">
        <v>246</v>
      </c>
      <c r="C100" s="97"/>
      <c r="D100" s="97"/>
      <c r="E100" s="97"/>
      <c r="F100" s="95"/>
    </row>
    <row r="101" spans="1:6" ht="16.5" customHeight="1">
      <c r="A101" s="93" t="s">
        <v>247</v>
      </c>
      <c r="B101" s="96" t="s">
        <v>248</v>
      </c>
      <c r="C101" s="97"/>
      <c r="D101" s="97"/>
      <c r="E101" s="97"/>
      <c r="F101" s="95"/>
    </row>
    <row r="102" spans="1:6" ht="27" customHeight="1">
      <c r="A102" s="93" t="s">
        <v>249</v>
      </c>
      <c r="B102" s="96" t="s">
        <v>250</v>
      </c>
      <c r="C102" s="97"/>
      <c r="D102" s="97"/>
      <c r="E102" s="97"/>
      <c r="F102" s="95"/>
    </row>
    <row r="103" spans="1:6" ht="15.75" customHeight="1">
      <c r="A103" s="88" t="s">
        <v>251</v>
      </c>
      <c r="B103" s="99" t="s">
        <v>252</v>
      </c>
      <c r="C103" s="100">
        <f>SUM(C99:C102)</f>
        <v>0</v>
      </c>
      <c r="D103" s="100">
        <f>SUM(D99:D102)</f>
        <v>0</v>
      </c>
      <c r="E103" s="100">
        <f>SUM(E99:E102)</f>
        <v>0</v>
      </c>
      <c r="F103" s="101"/>
    </row>
    <row r="104" spans="1:6" ht="15.75" customHeight="1">
      <c r="A104" s="93">
        <v>246</v>
      </c>
      <c r="B104" s="96" t="s">
        <v>253</v>
      </c>
      <c r="C104" s="97"/>
      <c r="D104" s="97"/>
      <c r="E104" s="97"/>
      <c r="F104" s="95"/>
    </row>
    <row r="105" spans="1:6" ht="15.75" customHeight="1">
      <c r="A105" s="93">
        <v>247</v>
      </c>
      <c r="B105" s="96" t="s">
        <v>254</v>
      </c>
      <c r="C105" s="97"/>
      <c r="D105" s="97"/>
      <c r="E105" s="97"/>
      <c r="F105" s="95"/>
    </row>
    <row r="106" spans="1:6" ht="25.5" customHeight="1">
      <c r="A106" s="93">
        <v>249</v>
      </c>
      <c r="B106" s="96" t="s">
        <v>255</v>
      </c>
      <c r="C106" s="97"/>
      <c r="D106" s="97"/>
      <c r="E106" s="97"/>
      <c r="F106" s="95"/>
    </row>
    <row r="107" spans="1:6" ht="27.75" customHeight="1">
      <c r="A107" s="88"/>
      <c r="B107" s="99" t="s">
        <v>256</v>
      </c>
      <c r="C107" s="100">
        <f>SUM(C104:C106)</f>
        <v>0</v>
      </c>
      <c r="D107" s="100">
        <f>SUM(D104:D106)</f>
        <v>0</v>
      </c>
      <c r="E107" s="100">
        <f>SUM(E104:E106)</f>
        <v>0</v>
      </c>
      <c r="F107" s="101"/>
    </row>
    <row r="108" spans="1:6" ht="21" customHeight="1">
      <c r="A108" s="93" t="s">
        <v>257</v>
      </c>
      <c r="B108" s="96" t="s">
        <v>258</v>
      </c>
      <c r="C108" s="97"/>
      <c r="D108" s="97"/>
      <c r="E108" s="97"/>
      <c r="F108" s="95"/>
    </row>
    <row r="109" spans="1:6" ht="18" customHeight="1">
      <c r="A109" s="93" t="s">
        <v>259</v>
      </c>
      <c r="B109" s="96" t="s">
        <v>216</v>
      </c>
      <c r="C109" s="97"/>
      <c r="D109" s="97"/>
      <c r="E109" s="97"/>
      <c r="F109" s="95"/>
    </row>
    <row r="110" spans="1:6" ht="18" customHeight="1">
      <c r="A110" s="93" t="s">
        <v>260</v>
      </c>
      <c r="B110" s="96" t="s">
        <v>218</v>
      </c>
      <c r="C110" s="97"/>
      <c r="D110" s="97"/>
      <c r="E110" s="97"/>
      <c r="F110" s="95"/>
    </row>
    <row r="111" spans="1:6" ht="18" customHeight="1">
      <c r="A111" s="93" t="s">
        <v>261</v>
      </c>
      <c r="B111" s="96" t="s">
        <v>220</v>
      </c>
      <c r="C111" s="97"/>
      <c r="D111" s="97"/>
      <c r="E111" s="97"/>
      <c r="F111" s="95"/>
    </row>
    <row r="112" spans="1:6" ht="24.75" customHeight="1">
      <c r="A112" s="93"/>
      <c r="B112" s="99" t="s">
        <v>262</v>
      </c>
      <c r="C112" s="97">
        <f>SUM(C108:C111)</f>
        <v>0</v>
      </c>
      <c r="D112" s="97">
        <f>SUM(D108:D111)</f>
        <v>0</v>
      </c>
      <c r="E112" s="97">
        <f>SUM(E108:E111)</f>
        <v>0</v>
      </c>
      <c r="F112" s="101"/>
    </row>
    <row r="113" spans="1:6" ht="18" customHeight="1">
      <c r="A113" s="93"/>
      <c r="B113" s="99" t="s">
        <v>263</v>
      </c>
      <c r="C113" s="97">
        <f>C112+C107+C103+C98</f>
        <v>3200</v>
      </c>
      <c r="D113" s="97">
        <f>D112+D107+D103+D98</f>
        <v>3200</v>
      </c>
      <c r="E113" s="102">
        <f>E112+E107+E103+E98</f>
        <v>0</v>
      </c>
      <c r="F113" s="101"/>
    </row>
    <row r="114" spans="1:6" ht="18" customHeight="1">
      <c r="A114" s="88"/>
      <c r="B114" s="99" t="s">
        <v>264</v>
      </c>
      <c r="C114" s="100">
        <f>C113+C90</f>
        <v>46204</v>
      </c>
      <c r="D114" s="119">
        <f>D113+D90</f>
        <v>46335</v>
      </c>
      <c r="E114" s="104">
        <f>E113+E90</f>
        <v>19013</v>
      </c>
      <c r="F114" s="87"/>
    </row>
    <row r="115" spans="1:6" ht="33" customHeight="1">
      <c r="A115" s="92" t="s">
        <v>265</v>
      </c>
      <c r="B115" s="109" t="s">
        <v>266</v>
      </c>
      <c r="C115" s="98"/>
      <c r="D115" s="98"/>
      <c r="E115" s="98"/>
      <c r="F115" s="120"/>
    </row>
    <row r="116" spans="1:6" ht="18" customHeight="1">
      <c r="A116" s="92" t="s">
        <v>267</v>
      </c>
      <c r="B116" s="109" t="s">
        <v>268</v>
      </c>
      <c r="C116" s="98"/>
      <c r="D116" s="98"/>
      <c r="E116" s="98"/>
      <c r="F116" s="120"/>
    </row>
    <row r="117" spans="1:6" ht="18" customHeight="1">
      <c r="A117" s="89"/>
      <c r="B117" s="110" t="s">
        <v>269</v>
      </c>
      <c r="C117" s="111">
        <f>SUM(C115:C116)</f>
        <v>0</v>
      </c>
      <c r="D117" s="111">
        <f>SUM(D115:D116)</f>
        <v>0</v>
      </c>
      <c r="E117" s="111">
        <f>SUM(E115:E116)</f>
        <v>0</v>
      </c>
      <c r="F117" s="87"/>
    </row>
    <row r="118" spans="1:6" ht="18" customHeight="1">
      <c r="A118" s="92" t="s">
        <v>270</v>
      </c>
      <c r="B118" s="121" t="s">
        <v>271</v>
      </c>
      <c r="C118" s="122"/>
      <c r="D118" s="122"/>
      <c r="E118" s="122"/>
      <c r="F118" s="120"/>
    </row>
    <row r="119" spans="1:6" ht="18" customHeight="1">
      <c r="A119" s="92" t="s">
        <v>272</v>
      </c>
      <c r="B119" s="109" t="s">
        <v>273</v>
      </c>
      <c r="C119" s="98"/>
      <c r="D119" s="98"/>
      <c r="E119" s="98"/>
      <c r="F119" s="120"/>
    </row>
    <row r="120" spans="1:6" ht="18" customHeight="1">
      <c r="A120" s="92" t="s">
        <v>274</v>
      </c>
      <c r="B120" s="109" t="s">
        <v>275</v>
      </c>
      <c r="C120" s="98"/>
      <c r="D120" s="98"/>
      <c r="E120" s="98"/>
      <c r="F120" s="120"/>
    </row>
    <row r="121" spans="1:6" ht="18" customHeight="1">
      <c r="A121" s="92" t="s">
        <v>276</v>
      </c>
      <c r="B121" s="109" t="s">
        <v>277</v>
      </c>
      <c r="C121" s="98"/>
      <c r="D121" s="98"/>
      <c r="E121" s="98"/>
      <c r="F121" s="120"/>
    </row>
    <row r="122" spans="1:6" ht="18" customHeight="1">
      <c r="A122" s="92" t="s">
        <v>278</v>
      </c>
      <c r="B122" s="109" t="s">
        <v>279</v>
      </c>
      <c r="C122" s="98"/>
      <c r="D122" s="98"/>
      <c r="E122" s="98"/>
      <c r="F122" s="120"/>
    </row>
    <row r="123" spans="1:6" ht="18" customHeight="1">
      <c r="A123" s="92" t="s">
        <v>280</v>
      </c>
      <c r="B123" s="109" t="s">
        <v>281</v>
      </c>
      <c r="C123" s="98"/>
      <c r="D123" s="98"/>
      <c r="E123" s="98"/>
      <c r="F123" s="120"/>
    </row>
    <row r="124" spans="1:6" ht="18" customHeight="1">
      <c r="A124" s="89">
        <v>297</v>
      </c>
      <c r="B124" s="110" t="s">
        <v>282</v>
      </c>
      <c r="C124" s="111">
        <f>SUM(C118:C123)</f>
        <v>0</v>
      </c>
      <c r="D124" s="111">
        <f>SUM(D118:D123)</f>
        <v>0</v>
      </c>
      <c r="E124" s="111">
        <f>SUM(E118:E123)</f>
        <v>0</v>
      </c>
      <c r="F124" s="87"/>
    </row>
    <row r="125" spans="1:6" ht="12.75">
      <c r="A125" s="92" t="s">
        <v>283</v>
      </c>
      <c r="B125" s="121" t="s">
        <v>284</v>
      </c>
      <c r="C125" s="122"/>
      <c r="D125" s="122"/>
      <c r="E125" s="122"/>
      <c r="F125" s="120"/>
    </row>
    <row r="126" spans="1:6" ht="12.75">
      <c r="A126" s="92" t="s">
        <v>285</v>
      </c>
      <c r="B126" s="121" t="s">
        <v>286</v>
      </c>
      <c r="C126" s="122"/>
      <c r="D126" s="122"/>
      <c r="E126" s="122"/>
      <c r="F126" s="120"/>
    </row>
    <row r="127" spans="1:6" ht="12.75">
      <c r="A127" s="92">
        <v>5915</v>
      </c>
      <c r="B127" s="121" t="s">
        <v>287</v>
      </c>
      <c r="C127" s="122"/>
      <c r="D127" s="122"/>
      <c r="E127" s="122"/>
      <c r="F127" s="120"/>
    </row>
    <row r="128" spans="1:6" ht="12.75">
      <c r="A128" s="92">
        <v>5916</v>
      </c>
      <c r="B128" s="121" t="s">
        <v>288</v>
      </c>
      <c r="C128" s="122"/>
      <c r="D128" s="122"/>
      <c r="E128" s="122"/>
      <c r="F128" s="120"/>
    </row>
    <row r="129" spans="1:6" ht="12.75">
      <c r="A129" s="89"/>
      <c r="B129" s="123" t="s">
        <v>289</v>
      </c>
      <c r="C129" s="124">
        <f>SUM(C125:C128)</f>
        <v>0</v>
      </c>
      <c r="D129" s="124">
        <f>SUM(D125:D128)</f>
        <v>0</v>
      </c>
      <c r="E129" s="124">
        <f>SUM(E125:E128)</f>
        <v>0</v>
      </c>
      <c r="F129" s="87"/>
    </row>
    <row r="130" spans="1:6" ht="12.75">
      <c r="A130" s="89"/>
      <c r="B130" s="123" t="s">
        <v>290</v>
      </c>
      <c r="C130" s="124"/>
      <c r="D130" s="124"/>
      <c r="E130" s="124"/>
      <c r="F130" s="87"/>
    </row>
    <row r="131" spans="1:6" ht="12.75">
      <c r="A131" s="89"/>
      <c r="B131" s="99" t="s">
        <v>291</v>
      </c>
      <c r="C131" s="100">
        <f>C130+C114</f>
        <v>46204</v>
      </c>
      <c r="D131" s="119">
        <f>D130+D114</f>
        <v>46335</v>
      </c>
      <c r="E131" s="104">
        <f>E130+E114</f>
        <v>19013</v>
      </c>
      <c r="F131" s="87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45" r:id="rId1"/>
  <headerFooter alignWithMargins="0">
    <oddHeader>&amp;C&amp;P/&amp;N</oddHeader>
    <oddFooter>&amp;L&amp;F&amp;C&amp;D&amp;R&amp;A</oddFooter>
  </headerFooter>
  <rowBreaks count="1" manualBreakCount="1"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131"/>
  <sheetViews>
    <sheetView view="pageBreakPreview" zoomScaleSheetLayoutView="100" zoomScalePageLayoutView="0" workbookViewId="0" topLeftCell="A34">
      <selection activeCell="E76" sqref="E76"/>
    </sheetView>
  </sheetViews>
  <sheetFormatPr defaultColWidth="8.75" defaultRowHeight="18"/>
  <cols>
    <col min="1" max="1" width="9.75" style="1" customWidth="1"/>
    <col min="2" max="2" width="37.66015625" style="1" customWidth="1"/>
    <col min="3" max="4" width="8.75" style="1" customWidth="1"/>
    <col min="5" max="5" width="10.58203125" style="1" customWidth="1"/>
    <col min="6" max="6" width="8.91015625" style="125" customWidth="1"/>
    <col min="7" max="16384" width="8.75" style="1" customWidth="1"/>
  </cols>
  <sheetData>
    <row r="1" spans="1:6" ht="12.75">
      <c r="A1" s="126"/>
      <c r="B1" s="127"/>
      <c r="C1" s="128"/>
      <c r="D1" s="129"/>
      <c r="E1" s="128" t="s">
        <v>42</v>
      </c>
      <c r="F1" s="130"/>
    </row>
    <row r="2" spans="1:6" ht="12.75">
      <c r="A2" s="131"/>
      <c r="B2" s="84" t="s">
        <v>43</v>
      </c>
      <c r="C2" s="132"/>
      <c r="D2" s="133"/>
      <c r="E2" s="132"/>
      <c r="F2" s="134"/>
    </row>
    <row r="3" spans="1:6" ht="12.75">
      <c r="A3" s="131">
        <v>841901</v>
      </c>
      <c r="B3" s="84" t="s">
        <v>292</v>
      </c>
      <c r="C3" s="132" t="s">
        <v>293</v>
      </c>
      <c r="D3" s="132" t="s">
        <v>45</v>
      </c>
      <c r="E3" s="135" t="s">
        <v>46</v>
      </c>
      <c r="F3" s="134"/>
    </row>
    <row r="4" spans="1:6" ht="12.75">
      <c r="A4" s="131" t="s">
        <v>294</v>
      </c>
      <c r="B4" s="84"/>
      <c r="C4" s="91"/>
      <c r="D4" s="91"/>
      <c r="E4" s="91"/>
      <c r="F4" s="134"/>
    </row>
    <row r="5" spans="1:6" ht="12.75">
      <c r="A5" s="136" t="s">
        <v>48</v>
      </c>
      <c r="B5" s="137" t="s">
        <v>49</v>
      </c>
      <c r="C5" s="94"/>
      <c r="D5" s="94"/>
      <c r="E5" s="94"/>
      <c r="F5" s="138"/>
    </row>
    <row r="6" spans="1:6" ht="15.75" customHeight="1">
      <c r="A6" s="137" t="s">
        <v>50</v>
      </c>
      <c r="B6" s="96" t="s">
        <v>51</v>
      </c>
      <c r="C6" s="97"/>
      <c r="D6" s="97"/>
      <c r="E6" s="97"/>
      <c r="F6" s="95"/>
    </row>
    <row r="7" spans="1:6" ht="15.75" customHeight="1">
      <c r="A7" s="137" t="s">
        <v>52</v>
      </c>
      <c r="B7" s="96" t="s">
        <v>53</v>
      </c>
      <c r="C7" s="97"/>
      <c r="D7" s="97"/>
      <c r="E7" s="97"/>
      <c r="F7" s="95"/>
    </row>
    <row r="8" spans="1:6" ht="15.75" customHeight="1">
      <c r="A8" s="137" t="s">
        <v>54</v>
      </c>
      <c r="B8" s="96" t="s">
        <v>55</v>
      </c>
      <c r="C8" s="97"/>
      <c r="D8" s="97"/>
      <c r="E8" s="97"/>
      <c r="F8" s="95"/>
    </row>
    <row r="9" spans="1:6" ht="15.75" customHeight="1">
      <c r="A9" s="137" t="s">
        <v>56</v>
      </c>
      <c r="B9" s="96" t="s">
        <v>57</v>
      </c>
      <c r="C9" s="97"/>
      <c r="D9" s="97"/>
      <c r="E9" s="97"/>
      <c r="F9" s="95"/>
    </row>
    <row r="10" spans="1:6" ht="15.75" customHeight="1">
      <c r="A10" s="137" t="s">
        <v>58</v>
      </c>
      <c r="B10" s="96" t="s">
        <v>59</v>
      </c>
      <c r="C10" s="97"/>
      <c r="D10" s="97"/>
      <c r="E10" s="97"/>
      <c r="F10" s="95"/>
    </row>
    <row r="11" spans="1:6" ht="15.75" customHeight="1">
      <c r="A11" s="137" t="s">
        <v>60</v>
      </c>
      <c r="B11" s="96" t="s">
        <v>61</v>
      </c>
      <c r="C11" s="97"/>
      <c r="D11" s="97"/>
      <c r="E11" s="97"/>
      <c r="F11" s="95"/>
    </row>
    <row r="12" spans="1:6" ht="15.75" customHeight="1">
      <c r="A12" s="137" t="s">
        <v>62</v>
      </c>
      <c r="B12" s="96" t="s">
        <v>63</v>
      </c>
      <c r="C12" s="97"/>
      <c r="D12" s="97"/>
      <c r="E12" s="97"/>
      <c r="F12" s="95"/>
    </row>
    <row r="13" spans="1:6" ht="15.75" customHeight="1">
      <c r="A13" s="137" t="s">
        <v>64</v>
      </c>
      <c r="B13" s="96" t="s">
        <v>65</v>
      </c>
      <c r="C13" s="97"/>
      <c r="D13" s="97"/>
      <c r="E13" s="97"/>
      <c r="F13" s="95"/>
    </row>
    <row r="14" spans="1:6" ht="15.75" customHeight="1">
      <c r="A14" s="137" t="s">
        <v>67</v>
      </c>
      <c r="B14" s="96" t="s">
        <v>68</v>
      </c>
      <c r="C14" s="97"/>
      <c r="D14" s="97"/>
      <c r="E14" s="97"/>
      <c r="F14" s="95"/>
    </row>
    <row r="15" spans="1:6" ht="15.75" customHeight="1">
      <c r="A15" s="137" t="s">
        <v>69</v>
      </c>
      <c r="B15" s="96" t="s">
        <v>70</v>
      </c>
      <c r="C15" s="97"/>
      <c r="D15" s="97"/>
      <c r="E15" s="97"/>
      <c r="F15" s="95"/>
    </row>
    <row r="16" spans="1:6" ht="15.75" customHeight="1">
      <c r="A16" s="137" t="s">
        <v>71</v>
      </c>
      <c r="B16" s="96" t="s">
        <v>72</v>
      </c>
      <c r="C16" s="97"/>
      <c r="D16" s="97"/>
      <c r="E16" s="97"/>
      <c r="F16" s="95"/>
    </row>
    <row r="17" spans="1:6" ht="15.75" customHeight="1">
      <c r="A17" s="137" t="s">
        <v>75</v>
      </c>
      <c r="B17" s="96" t="s">
        <v>76</v>
      </c>
      <c r="C17" s="97"/>
      <c r="D17" s="97"/>
      <c r="E17" s="97"/>
      <c r="F17" s="95"/>
    </row>
    <row r="18" spans="1:6" ht="15.75" customHeight="1">
      <c r="A18" s="84"/>
      <c r="B18" s="99" t="s">
        <v>79</v>
      </c>
      <c r="C18" s="100">
        <f>SUM(C6:C17)</f>
        <v>0</v>
      </c>
      <c r="D18" s="100"/>
      <c r="E18" s="100"/>
      <c r="F18" s="101"/>
    </row>
    <row r="19" spans="1:6" ht="15.75" customHeight="1">
      <c r="A19" s="137" t="s">
        <v>81</v>
      </c>
      <c r="B19" s="96" t="s">
        <v>82</v>
      </c>
      <c r="C19" s="97"/>
      <c r="D19" s="97"/>
      <c r="E19" s="97"/>
      <c r="F19" s="95"/>
    </row>
    <row r="20" spans="1:6" ht="24.75" customHeight="1">
      <c r="A20" s="137" t="s">
        <v>85</v>
      </c>
      <c r="B20" s="96" t="s">
        <v>86</v>
      </c>
      <c r="C20" s="97"/>
      <c r="D20" s="97"/>
      <c r="E20" s="97"/>
      <c r="F20" s="95"/>
    </row>
    <row r="21" spans="1:6" ht="16.5" customHeight="1">
      <c r="A21" s="137" t="s">
        <v>89</v>
      </c>
      <c r="B21" s="96" t="s">
        <v>90</v>
      </c>
      <c r="C21" s="97"/>
      <c r="D21" s="97"/>
      <c r="E21" s="97"/>
      <c r="F21" s="95"/>
    </row>
    <row r="22" spans="1:6" ht="16.5" customHeight="1">
      <c r="A22" s="137" t="s">
        <v>91</v>
      </c>
      <c r="B22" s="96" t="s">
        <v>92</v>
      </c>
      <c r="C22" s="97"/>
      <c r="D22" s="97"/>
      <c r="E22" s="97"/>
      <c r="F22" s="95"/>
    </row>
    <row r="23" spans="1:6" ht="16.5" customHeight="1">
      <c r="A23" s="84"/>
      <c r="B23" s="99" t="s">
        <v>95</v>
      </c>
      <c r="C23" s="100">
        <f>SUM(C19:C22)</f>
        <v>0</v>
      </c>
      <c r="D23" s="100"/>
      <c r="E23" s="100"/>
      <c r="F23" s="101"/>
    </row>
    <row r="24" spans="1:6" ht="16.5" customHeight="1">
      <c r="A24" s="84"/>
      <c r="B24" s="99" t="s">
        <v>98</v>
      </c>
      <c r="C24" s="100">
        <f>C23+C18</f>
        <v>0</v>
      </c>
      <c r="D24" s="100"/>
      <c r="E24" s="100"/>
      <c r="F24" s="101"/>
    </row>
    <row r="25" spans="1:6" ht="16.5" customHeight="1">
      <c r="A25" s="137" t="s">
        <v>99</v>
      </c>
      <c r="B25" s="105" t="s">
        <v>100</v>
      </c>
      <c r="C25" s="97"/>
      <c r="D25" s="97"/>
      <c r="E25" s="97"/>
      <c r="F25" s="95"/>
    </row>
    <row r="26" spans="1:6" ht="16.5" customHeight="1">
      <c r="A26" s="137" t="s">
        <v>103</v>
      </c>
      <c r="B26" s="105" t="s">
        <v>104</v>
      </c>
      <c r="C26" s="97"/>
      <c r="D26" s="97"/>
      <c r="E26" s="97"/>
      <c r="F26" s="95"/>
    </row>
    <row r="27" spans="1:6" ht="16.5" customHeight="1">
      <c r="A27" s="137" t="s">
        <v>106</v>
      </c>
      <c r="B27" s="105" t="s">
        <v>107</v>
      </c>
      <c r="C27" s="97"/>
      <c r="D27" s="97"/>
      <c r="E27" s="97"/>
      <c r="F27" s="95"/>
    </row>
    <row r="28" spans="1:6" ht="16.5" customHeight="1">
      <c r="A28" s="137">
        <v>5215</v>
      </c>
      <c r="B28" s="105" t="s">
        <v>109</v>
      </c>
      <c r="C28" s="97"/>
      <c r="D28" s="97"/>
      <c r="E28" s="97"/>
      <c r="F28" s="95"/>
    </row>
    <row r="29" spans="1:6" ht="16.5" customHeight="1">
      <c r="A29" s="137">
        <v>5216</v>
      </c>
      <c r="B29" s="105" t="s">
        <v>111</v>
      </c>
      <c r="C29" s="97"/>
      <c r="D29" s="97"/>
      <c r="E29" s="97"/>
      <c r="F29" s="95"/>
    </row>
    <row r="30" spans="1:6" ht="16.5" customHeight="1">
      <c r="A30" s="137" t="s">
        <v>112</v>
      </c>
      <c r="B30" s="105" t="s">
        <v>113</v>
      </c>
      <c r="C30" s="97"/>
      <c r="D30" s="97"/>
      <c r="E30" s="97"/>
      <c r="F30" s="95"/>
    </row>
    <row r="31" spans="1:6" ht="28.5" customHeight="1">
      <c r="A31" s="84"/>
      <c r="B31" s="99" t="s">
        <v>116</v>
      </c>
      <c r="C31" s="100">
        <f>SUM(C25:C30)</f>
        <v>0</v>
      </c>
      <c r="D31" s="100"/>
      <c r="E31" s="100"/>
      <c r="F31" s="101"/>
    </row>
    <row r="32" spans="1:6" ht="17.25" customHeight="1">
      <c r="A32" s="137" t="s">
        <v>117</v>
      </c>
      <c r="B32" s="96" t="s">
        <v>118</v>
      </c>
      <c r="C32" s="97"/>
      <c r="D32" s="97"/>
      <c r="E32" s="97"/>
      <c r="F32" s="95"/>
    </row>
    <row r="33" spans="1:6" ht="17.25" customHeight="1">
      <c r="A33" s="137" t="s">
        <v>120</v>
      </c>
      <c r="B33" s="96" t="s">
        <v>121</v>
      </c>
      <c r="C33" s="97"/>
      <c r="D33" s="97"/>
      <c r="E33" s="97"/>
      <c r="F33" s="95"/>
    </row>
    <row r="34" spans="1:6" ht="17.25" customHeight="1">
      <c r="A34" s="84"/>
      <c r="B34" s="99" t="s">
        <v>124</v>
      </c>
      <c r="C34" s="100">
        <f>SUM(C32:C33)</f>
        <v>0</v>
      </c>
      <c r="D34" s="100"/>
      <c r="E34" s="100"/>
      <c r="F34" s="101"/>
    </row>
    <row r="35" spans="1:6" ht="17.25" customHeight="1">
      <c r="A35" s="137" t="s">
        <v>125</v>
      </c>
      <c r="B35" s="96" t="s">
        <v>126</v>
      </c>
      <c r="C35" s="97"/>
      <c r="D35" s="97"/>
      <c r="E35" s="97"/>
      <c r="F35" s="95"/>
    </row>
    <row r="36" spans="1:6" ht="17.25" customHeight="1">
      <c r="A36" s="137" t="s">
        <v>128</v>
      </c>
      <c r="B36" s="96" t="s">
        <v>129</v>
      </c>
      <c r="C36" s="97"/>
      <c r="D36" s="97"/>
      <c r="E36" s="97"/>
      <c r="F36" s="95"/>
    </row>
    <row r="37" spans="1:6" ht="12.75" customHeight="1">
      <c r="A37" s="84"/>
      <c r="B37" s="99" t="s">
        <v>131</v>
      </c>
      <c r="C37" s="100">
        <f>SUM(C35:C36)</f>
        <v>0</v>
      </c>
      <c r="D37" s="100"/>
      <c r="E37" s="100"/>
      <c r="F37" s="101"/>
    </row>
    <row r="38" spans="1:6" ht="12.75" customHeight="1">
      <c r="A38" s="137" t="s">
        <v>132</v>
      </c>
      <c r="B38" s="96" t="s">
        <v>133</v>
      </c>
      <c r="C38" s="97"/>
      <c r="D38" s="97"/>
      <c r="E38" s="97"/>
      <c r="F38" s="95"/>
    </row>
    <row r="39" spans="1:6" ht="12.75" customHeight="1">
      <c r="A39" s="137" t="s">
        <v>134</v>
      </c>
      <c r="B39" s="96" t="s">
        <v>135</v>
      </c>
      <c r="C39" s="97"/>
      <c r="D39" s="97"/>
      <c r="E39" s="97"/>
      <c r="F39" s="95"/>
    </row>
    <row r="40" spans="1:6" ht="12.75" customHeight="1">
      <c r="A40" s="137" t="s">
        <v>136</v>
      </c>
      <c r="B40" s="96" t="s">
        <v>137</v>
      </c>
      <c r="C40" s="97"/>
      <c r="D40" s="97"/>
      <c r="E40" s="97"/>
      <c r="F40" s="95"/>
    </row>
    <row r="41" spans="1:6" ht="12.75" customHeight="1">
      <c r="A41" s="137" t="s">
        <v>138</v>
      </c>
      <c r="B41" s="96" t="s">
        <v>139</v>
      </c>
      <c r="C41" s="97"/>
      <c r="D41" s="97"/>
      <c r="E41" s="97"/>
      <c r="F41" s="95"/>
    </row>
    <row r="42" spans="1:6" ht="12.75" customHeight="1">
      <c r="A42" s="137" t="s">
        <v>140</v>
      </c>
      <c r="B42" s="96" t="s">
        <v>141</v>
      </c>
      <c r="C42" s="97"/>
      <c r="D42" s="97"/>
      <c r="E42" s="97"/>
      <c r="F42" s="95"/>
    </row>
    <row r="43" spans="1:6" ht="12.75" customHeight="1">
      <c r="A43" s="84"/>
      <c r="B43" s="99" t="s">
        <v>143</v>
      </c>
      <c r="C43" s="100">
        <f>SUM(C41:C42)</f>
        <v>0</v>
      </c>
      <c r="D43" s="100"/>
      <c r="E43" s="100"/>
      <c r="F43" s="101"/>
    </row>
    <row r="44" spans="1:6" ht="12.75" customHeight="1">
      <c r="A44" s="84" t="s">
        <v>144</v>
      </c>
      <c r="B44" s="139" t="s">
        <v>145</v>
      </c>
      <c r="C44" s="140"/>
      <c r="D44" s="140"/>
      <c r="E44" s="140"/>
      <c r="F44" s="101"/>
    </row>
    <row r="45" spans="1:6" ht="12.75" customHeight="1">
      <c r="A45" s="84" t="s">
        <v>146</v>
      </c>
      <c r="B45" s="99" t="s">
        <v>147</v>
      </c>
      <c r="C45" s="100"/>
      <c r="D45" s="100"/>
      <c r="E45" s="100"/>
      <c r="F45" s="101"/>
    </row>
    <row r="46" spans="1:6" ht="14.25" customHeight="1">
      <c r="A46" s="137">
        <v>533711</v>
      </c>
      <c r="B46" s="96" t="s">
        <v>148</v>
      </c>
      <c r="C46" s="97"/>
      <c r="D46" s="97"/>
      <c r="E46" s="97"/>
      <c r="F46" s="95"/>
    </row>
    <row r="47" spans="1:6" ht="14.25" customHeight="1">
      <c r="A47" s="137" t="s">
        <v>149</v>
      </c>
      <c r="B47" s="96" t="s">
        <v>150</v>
      </c>
      <c r="C47" s="97"/>
      <c r="D47" s="97"/>
      <c r="E47" s="97"/>
      <c r="F47" s="95"/>
    </row>
    <row r="48" spans="1:6" ht="14.25" customHeight="1">
      <c r="A48" s="137" t="s">
        <v>151</v>
      </c>
      <c r="B48" s="96" t="s">
        <v>152</v>
      </c>
      <c r="C48" s="97"/>
      <c r="D48" s="97"/>
      <c r="E48" s="97"/>
      <c r="F48" s="95"/>
    </row>
    <row r="49" spans="1:6" ht="14.25" customHeight="1">
      <c r="A49" s="137" t="s">
        <v>153</v>
      </c>
      <c r="B49" s="96" t="s">
        <v>154</v>
      </c>
      <c r="C49" s="97"/>
      <c r="D49" s="97"/>
      <c r="E49" s="97"/>
      <c r="F49" s="95"/>
    </row>
    <row r="50" spans="1:6" ht="14.25" customHeight="1">
      <c r="A50" s="84"/>
      <c r="B50" s="99" t="s">
        <v>155</v>
      </c>
      <c r="C50" s="100">
        <f>SUM(C46:C49)</f>
        <v>0</v>
      </c>
      <c r="D50" s="100"/>
      <c r="E50" s="100"/>
      <c r="F50" s="101"/>
    </row>
    <row r="51" spans="1:6" ht="14.25" customHeight="1">
      <c r="A51" s="137" t="s">
        <v>156</v>
      </c>
      <c r="B51" s="96" t="s">
        <v>157</v>
      </c>
      <c r="C51" s="97"/>
      <c r="D51" s="97"/>
      <c r="E51" s="97"/>
      <c r="F51" s="95"/>
    </row>
    <row r="52" spans="1:6" ht="14.25" customHeight="1">
      <c r="A52" s="137" t="s">
        <v>158</v>
      </c>
      <c r="B52" s="96" t="s">
        <v>159</v>
      </c>
      <c r="C52" s="97"/>
      <c r="D52" s="97"/>
      <c r="E52" s="97"/>
      <c r="F52" s="95"/>
    </row>
    <row r="53" spans="1:6" ht="14.25" customHeight="1">
      <c r="A53" s="84"/>
      <c r="B53" s="99" t="s">
        <v>160</v>
      </c>
      <c r="C53" s="100">
        <f>SUM(C51:C52)</f>
        <v>0</v>
      </c>
      <c r="D53" s="100"/>
      <c r="E53" s="100"/>
      <c r="F53" s="101"/>
    </row>
    <row r="54" spans="1:6" ht="21.75" customHeight="1">
      <c r="A54" s="137" t="s">
        <v>161</v>
      </c>
      <c r="B54" s="96" t="s">
        <v>162</v>
      </c>
      <c r="C54" s="97"/>
      <c r="D54" s="97"/>
      <c r="E54" s="97"/>
      <c r="F54" s="95"/>
    </row>
    <row r="55" spans="1:6" ht="12" customHeight="1">
      <c r="A55" s="137">
        <v>36423</v>
      </c>
      <c r="B55" s="96" t="s">
        <v>163</v>
      </c>
      <c r="C55" s="97"/>
      <c r="D55" s="97"/>
      <c r="E55" s="97"/>
      <c r="F55" s="95"/>
    </row>
    <row r="56" spans="1:6" ht="12" customHeight="1">
      <c r="A56" s="137" t="s">
        <v>165</v>
      </c>
      <c r="B56" s="96" t="s">
        <v>166</v>
      </c>
      <c r="C56" s="97"/>
      <c r="D56" s="97"/>
      <c r="E56" s="97"/>
      <c r="F56" s="95"/>
    </row>
    <row r="57" spans="1:6" ht="12" customHeight="1">
      <c r="A57" s="137" t="s">
        <v>167</v>
      </c>
      <c r="B57" s="96" t="s">
        <v>295</v>
      </c>
      <c r="C57" s="97"/>
      <c r="D57" s="97"/>
      <c r="E57" s="97"/>
      <c r="F57" s="95"/>
    </row>
    <row r="58" spans="1:6" ht="12" customHeight="1">
      <c r="A58" s="137" t="s">
        <v>169</v>
      </c>
      <c r="B58" s="96" t="s">
        <v>170</v>
      </c>
      <c r="C58" s="97"/>
      <c r="D58" s="97"/>
      <c r="E58" s="97"/>
      <c r="F58" s="95"/>
    </row>
    <row r="59" spans="1:6" ht="12" customHeight="1">
      <c r="A59" s="84"/>
      <c r="B59" s="99" t="s">
        <v>173</v>
      </c>
      <c r="C59" s="100">
        <f>SUM(C54:C58)</f>
        <v>0</v>
      </c>
      <c r="D59" s="100"/>
      <c r="E59" s="100"/>
      <c r="F59" s="101"/>
    </row>
    <row r="60" spans="1:6" ht="16.5" customHeight="1">
      <c r="A60" s="84"/>
      <c r="B60" s="99" t="s">
        <v>175</v>
      </c>
      <c r="C60" s="100">
        <f>C59+C53+C50+C37+C34</f>
        <v>0</v>
      </c>
      <c r="D60" s="100"/>
      <c r="E60" s="100"/>
      <c r="F60" s="101"/>
    </row>
    <row r="61" spans="1:6" ht="8.25" customHeight="1">
      <c r="A61" s="137" t="s">
        <v>176</v>
      </c>
      <c r="B61" s="141" t="s">
        <v>177</v>
      </c>
      <c r="C61" s="98"/>
      <c r="D61" s="98"/>
      <c r="E61" s="98"/>
      <c r="F61" s="95"/>
    </row>
    <row r="62" spans="1:6" ht="8.25" customHeight="1">
      <c r="A62" s="137" t="s">
        <v>178</v>
      </c>
      <c r="B62" s="109" t="s">
        <v>179</v>
      </c>
      <c r="C62" s="98"/>
      <c r="D62" s="98"/>
      <c r="E62" s="98"/>
      <c r="F62" s="95"/>
    </row>
    <row r="63" spans="1:6" ht="28.5" customHeight="1">
      <c r="A63" s="84"/>
      <c r="B63" s="110" t="s">
        <v>180</v>
      </c>
      <c r="C63" s="111">
        <f>SUM(C61:C62)</f>
        <v>0</v>
      </c>
      <c r="D63" s="111"/>
      <c r="E63" s="111"/>
      <c r="F63" s="112"/>
    </row>
    <row r="64" spans="1:6" ht="12" customHeight="1">
      <c r="A64" s="137" t="s">
        <v>181</v>
      </c>
      <c r="B64" s="109" t="s">
        <v>182</v>
      </c>
      <c r="C64" s="98"/>
      <c r="D64" s="98"/>
      <c r="E64" s="98"/>
      <c r="F64" s="95"/>
    </row>
    <row r="65" spans="1:6" ht="10.5" customHeight="1">
      <c r="A65" s="137"/>
      <c r="B65" s="109" t="s">
        <v>183</v>
      </c>
      <c r="C65" s="98"/>
      <c r="D65" s="98"/>
      <c r="E65" s="98"/>
      <c r="F65" s="95"/>
    </row>
    <row r="66" spans="1:6" ht="11.25" customHeight="1">
      <c r="A66" s="84"/>
      <c r="B66" s="142" t="s">
        <v>184</v>
      </c>
      <c r="C66" s="111">
        <f>SUM(C64:C65)</f>
        <v>0</v>
      </c>
      <c r="D66" s="111"/>
      <c r="E66" s="111"/>
      <c r="F66" s="112"/>
    </row>
    <row r="67" spans="1:6" ht="15.75" customHeight="1">
      <c r="A67" s="137" t="s">
        <v>185</v>
      </c>
      <c r="B67" s="142" t="s">
        <v>186</v>
      </c>
      <c r="C67" s="98"/>
      <c r="D67" s="98"/>
      <c r="E67" s="98"/>
      <c r="F67" s="95"/>
    </row>
    <row r="68" spans="1:6" ht="23.25" customHeight="1">
      <c r="A68" s="137" t="s">
        <v>187</v>
      </c>
      <c r="B68" s="109" t="s">
        <v>188</v>
      </c>
      <c r="C68" s="98"/>
      <c r="D68" s="98"/>
      <c r="E68" s="98"/>
      <c r="F68" s="95"/>
    </row>
    <row r="69" spans="1:6" ht="12.75" customHeight="1">
      <c r="A69" s="137" t="s">
        <v>189</v>
      </c>
      <c r="B69" s="109" t="s">
        <v>190</v>
      </c>
      <c r="C69" s="98"/>
      <c r="D69" s="98"/>
      <c r="E69" s="98"/>
      <c r="F69" s="95"/>
    </row>
    <row r="70" spans="1:6" ht="23.25" customHeight="1">
      <c r="A70" s="137"/>
      <c r="B70" s="109" t="s">
        <v>191</v>
      </c>
      <c r="C70" s="98"/>
      <c r="D70" s="98"/>
      <c r="E70" s="98"/>
      <c r="F70" s="95"/>
    </row>
    <row r="71" spans="1:6" ht="24.75" customHeight="1">
      <c r="A71" s="137" t="s">
        <v>192</v>
      </c>
      <c r="B71" s="109" t="s">
        <v>193</v>
      </c>
      <c r="C71" s="98"/>
      <c r="D71" s="98"/>
      <c r="E71" s="98"/>
      <c r="F71" s="95"/>
    </row>
    <row r="72" spans="1:6" ht="16.5" customHeight="1">
      <c r="A72" s="137" t="s">
        <v>194</v>
      </c>
      <c r="B72" s="109" t="s">
        <v>195</v>
      </c>
      <c r="C72" s="98"/>
      <c r="D72" s="98"/>
      <c r="E72" s="98"/>
      <c r="F72" s="95"/>
    </row>
    <row r="73" spans="1:6" ht="16.5" customHeight="1">
      <c r="A73" s="84"/>
      <c r="B73" s="110" t="s">
        <v>196</v>
      </c>
      <c r="C73" s="111">
        <f>SUM(C68:C72)</f>
        <v>0</v>
      </c>
      <c r="D73" s="111"/>
      <c r="E73" s="111"/>
      <c r="F73" s="101"/>
    </row>
    <row r="74" spans="1:6" ht="16.5" customHeight="1">
      <c r="A74" s="84"/>
      <c r="B74" s="142" t="s">
        <v>197</v>
      </c>
      <c r="C74" s="111">
        <f>C73+C67+C66+C63</f>
        <v>0</v>
      </c>
      <c r="D74" s="111"/>
      <c r="E74" s="111"/>
      <c r="F74" s="101"/>
    </row>
    <row r="75" spans="1:6" ht="25.5" customHeight="1">
      <c r="A75" s="137" t="s">
        <v>198</v>
      </c>
      <c r="B75" s="141" t="s">
        <v>199</v>
      </c>
      <c r="C75" s="98"/>
      <c r="D75" s="143">
        <v>363</v>
      </c>
      <c r="E75" s="144">
        <v>796</v>
      </c>
      <c r="F75" s="95" t="s">
        <v>296</v>
      </c>
    </row>
    <row r="76" spans="1:6" ht="23.25" customHeight="1">
      <c r="A76" s="137" t="s">
        <v>200</v>
      </c>
      <c r="B76" s="141" t="s">
        <v>201</v>
      </c>
      <c r="C76" s="98"/>
      <c r="D76" s="98"/>
      <c r="E76" s="98"/>
      <c r="F76" s="95"/>
    </row>
    <row r="77" spans="1:6" ht="15" customHeight="1">
      <c r="A77" s="137" t="s">
        <v>202</v>
      </c>
      <c r="B77" s="141" t="s">
        <v>203</v>
      </c>
      <c r="C77" s="98"/>
      <c r="D77" s="98"/>
      <c r="E77" s="98"/>
      <c r="F77" s="95"/>
    </row>
    <row r="78" spans="1:6" ht="15" customHeight="1">
      <c r="A78" s="84"/>
      <c r="B78" s="142" t="s">
        <v>204</v>
      </c>
      <c r="C78" s="111">
        <f>SUM(C75:C77)</f>
        <v>0</v>
      </c>
      <c r="D78" s="145">
        <f>SUM(D75:D77)</f>
        <v>363</v>
      </c>
      <c r="E78" s="114">
        <f>SUM(E75:E77)</f>
        <v>796</v>
      </c>
      <c r="F78" s="101"/>
    </row>
    <row r="79" spans="1:6" ht="26.25" customHeight="1">
      <c r="A79" s="137" t="s">
        <v>205</v>
      </c>
      <c r="B79" s="109" t="s">
        <v>206</v>
      </c>
      <c r="C79" s="98"/>
      <c r="D79" s="98"/>
      <c r="E79" s="98"/>
      <c r="F79" s="95"/>
    </row>
    <row r="80" spans="1:6" ht="17.25" customHeight="1">
      <c r="A80" s="137" t="s">
        <v>208</v>
      </c>
      <c r="B80" s="109" t="s">
        <v>209</v>
      </c>
      <c r="C80" s="98"/>
      <c r="D80" s="98"/>
      <c r="E80" s="98"/>
      <c r="F80" s="95"/>
    </row>
    <row r="81" spans="1:6" ht="17.25" customHeight="1">
      <c r="A81" s="137" t="s">
        <v>210</v>
      </c>
      <c r="B81" s="109" t="s">
        <v>211</v>
      </c>
      <c r="C81" s="98"/>
      <c r="D81" s="98"/>
      <c r="E81" s="98"/>
      <c r="F81" s="95"/>
    </row>
    <row r="82" spans="1:6" ht="24.75" customHeight="1">
      <c r="A82" s="84"/>
      <c r="B82" s="142" t="s">
        <v>212</v>
      </c>
      <c r="C82" s="111">
        <f>SUM(C79:C80)</f>
        <v>0</v>
      </c>
      <c r="D82" s="111">
        <f>SUM(D79:D80)</f>
        <v>0</v>
      </c>
      <c r="E82" s="111">
        <f>SUM(E79:E80)</f>
        <v>0</v>
      </c>
      <c r="F82" s="101"/>
    </row>
    <row r="83" spans="1:6" ht="21" customHeight="1">
      <c r="A83" s="137" t="s">
        <v>213</v>
      </c>
      <c r="B83" s="96" t="s">
        <v>214</v>
      </c>
      <c r="C83" s="97"/>
      <c r="D83" s="97"/>
      <c r="E83" s="97"/>
      <c r="F83" s="95"/>
    </row>
    <row r="84" spans="1:6" ht="13.5" customHeight="1">
      <c r="A84" s="137" t="s">
        <v>215</v>
      </c>
      <c r="B84" s="96" t="s">
        <v>216</v>
      </c>
      <c r="C84" s="97"/>
      <c r="D84" s="97"/>
      <c r="E84" s="97"/>
      <c r="F84" s="95"/>
    </row>
    <row r="85" spans="1:6" ht="13.5" customHeight="1">
      <c r="A85" s="137" t="s">
        <v>297</v>
      </c>
      <c r="B85" s="96" t="s">
        <v>218</v>
      </c>
      <c r="C85" s="97"/>
      <c r="D85" s="97"/>
      <c r="E85" s="97"/>
      <c r="F85" s="95"/>
    </row>
    <row r="86" spans="1:6" ht="13.5" customHeight="1">
      <c r="A86" s="137" t="s">
        <v>219</v>
      </c>
      <c r="B86" s="96" t="s">
        <v>220</v>
      </c>
      <c r="C86" s="97"/>
      <c r="D86" s="97"/>
      <c r="E86" s="97"/>
      <c r="F86" s="95"/>
    </row>
    <row r="87" spans="1:6" ht="23.25" customHeight="1">
      <c r="A87" s="137"/>
      <c r="B87" s="99" t="s">
        <v>221</v>
      </c>
      <c r="C87" s="97">
        <f>SUM(C83:C86)</f>
        <v>0</v>
      </c>
      <c r="D87" s="97"/>
      <c r="E87" s="97"/>
      <c r="F87" s="95"/>
    </row>
    <row r="88" spans="1:6" ht="17.25" customHeight="1">
      <c r="A88" s="137" t="s">
        <v>222</v>
      </c>
      <c r="B88" s="99" t="s">
        <v>223</v>
      </c>
      <c r="C88" s="97"/>
      <c r="D88" s="97"/>
      <c r="E88" s="97"/>
      <c r="F88" s="95"/>
    </row>
    <row r="89" spans="1:6" ht="17.25" customHeight="1">
      <c r="A89" s="84"/>
      <c r="B89" s="146" t="s">
        <v>224</v>
      </c>
      <c r="C89" s="100">
        <f>C88+C87+C82</f>
        <v>0</v>
      </c>
      <c r="D89" s="100"/>
      <c r="E89" s="100"/>
      <c r="F89" s="101"/>
    </row>
    <row r="90" spans="1:6" ht="17.25" customHeight="1">
      <c r="A90" s="84"/>
      <c r="B90" s="146" t="s">
        <v>226</v>
      </c>
      <c r="C90" s="100">
        <f>C78+C74+C60+C31+C24</f>
        <v>0</v>
      </c>
      <c r="D90" s="119">
        <f>D78+D74+D60+D31+D24</f>
        <v>363</v>
      </c>
      <c r="E90" s="104">
        <f>E78+E74+E60+E31+E24</f>
        <v>796</v>
      </c>
      <c r="F90" s="101"/>
    </row>
    <row r="91" spans="1:6" ht="9" customHeight="1">
      <c r="A91" s="137" t="s">
        <v>227</v>
      </c>
      <c r="B91" s="96" t="s">
        <v>228</v>
      </c>
      <c r="C91" s="97"/>
      <c r="D91" s="97"/>
      <c r="E91" s="97"/>
      <c r="F91" s="95"/>
    </row>
    <row r="92" spans="1:6" ht="9" customHeight="1">
      <c r="A92" s="137" t="s">
        <v>229</v>
      </c>
      <c r="B92" s="96" t="s">
        <v>230</v>
      </c>
      <c r="C92" s="97"/>
      <c r="D92" s="97"/>
      <c r="E92" s="97"/>
      <c r="F92" s="95"/>
    </row>
    <row r="93" spans="1:6" ht="9" customHeight="1">
      <c r="A93" s="137"/>
      <c r="B93" s="96" t="s">
        <v>232</v>
      </c>
      <c r="C93" s="97"/>
      <c r="D93" s="97"/>
      <c r="E93" s="97"/>
      <c r="F93" s="95"/>
    </row>
    <row r="94" spans="1:6" ht="9" customHeight="1">
      <c r="A94" s="137" t="s">
        <v>233</v>
      </c>
      <c r="B94" s="96" t="s">
        <v>234</v>
      </c>
      <c r="C94" s="97"/>
      <c r="D94" s="97"/>
      <c r="E94" s="97"/>
      <c r="F94" s="95"/>
    </row>
    <row r="95" spans="1:6" ht="9" customHeight="1">
      <c r="A95" s="137" t="s">
        <v>235</v>
      </c>
      <c r="B95" s="96" t="s">
        <v>236</v>
      </c>
      <c r="C95" s="97"/>
      <c r="D95" s="97"/>
      <c r="E95" s="97"/>
      <c r="F95" s="95"/>
    </row>
    <row r="96" spans="1:6" ht="9" customHeight="1">
      <c r="A96" s="137" t="s">
        <v>235</v>
      </c>
      <c r="B96" s="96" t="s">
        <v>238</v>
      </c>
      <c r="C96" s="97"/>
      <c r="D96" s="97"/>
      <c r="E96" s="97"/>
      <c r="F96" s="95"/>
    </row>
    <row r="97" spans="1:6" ht="24.75" customHeight="1">
      <c r="A97" s="137" t="s">
        <v>239</v>
      </c>
      <c r="B97" s="96" t="s">
        <v>240</v>
      </c>
      <c r="C97" s="97"/>
      <c r="D97" s="97"/>
      <c r="E97" s="97"/>
      <c r="F97" s="95"/>
    </row>
    <row r="98" spans="1:6" ht="15.75" customHeight="1">
      <c r="A98" s="84"/>
      <c r="B98" s="99" t="s">
        <v>242</v>
      </c>
      <c r="C98" s="100">
        <f>SUM(C91:C96)</f>
        <v>0</v>
      </c>
      <c r="D98" s="100"/>
      <c r="E98" s="100"/>
      <c r="F98" s="101"/>
    </row>
    <row r="99" spans="1:6" ht="15.75" customHeight="1">
      <c r="A99" s="137" t="s">
        <v>243</v>
      </c>
      <c r="B99" s="96" t="s">
        <v>244</v>
      </c>
      <c r="C99" s="97"/>
      <c r="D99" s="97"/>
      <c r="E99" s="97"/>
      <c r="F99" s="95"/>
    </row>
    <row r="100" spans="1:6" ht="15.75" customHeight="1">
      <c r="A100" s="137" t="s">
        <v>245</v>
      </c>
      <c r="B100" s="96" t="s">
        <v>246</v>
      </c>
      <c r="C100" s="97"/>
      <c r="D100" s="97"/>
      <c r="E100" s="97"/>
      <c r="F100" s="95"/>
    </row>
    <row r="101" spans="1:6" ht="15.75" customHeight="1">
      <c r="A101" s="137" t="s">
        <v>247</v>
      </c>
      <c r="B101" s="96" t="s">
        <v>248</v>
      </c>
      <c r="C101" s="97"/>
      <c r="D101" s="97"/>
      <c r="E101" s="97"/>
      <c r="F101" s="95"/>
    </row>
    <row r="102" spans="1:6" ht="27" customHeight="1">
      <c r="A102" s="137" t="s">
        <v>249</v>
      </c>
      <c r="B102" s="96" t="s">
        <v>250</v>
      </c>
      <c r="C102" s="97"/>
      <c r="D102" s="97"/>
      <c r="E102" s="97"/>
      <c r="F102" s="95"/>
    </row>
    <row r="103" spans="1:6" ht="18" customHeight="1">
      <c r="A103" s="84"/>
      <c r="B103" s="99" t="s">
        <v>252</v>
      </c>
      <c r="C103" s="100">
        <f>SUM(C99:C102)</f>
        <v>0</v>
      </c>
      <c r="D103" s="100"/>
      <c r="E103" s="100"/>
      <c r="F103" s="101"/>
    </row>
    <row r="104" spans="1:6" ht="15.75" customHeight="1">
      <c r="A104" s="137">
        <v>246</v>
      </c>
      <c r="B104" s="96" t="s">
        <v>253</v>
      </c>
      <c r="C104" s="97"/>
      <c r="D104" s="97"/>
      <c r="E104" s="97"/>
      <c r="F104" s="95"/>
    </row>
    <row r="105" spans="1:6" ht="15.75" customHeight="1">
      <c r="A105" s="137">
        <v>247</v>
      </c>
      <c r="B105" s="96" t="s">
        <v>254</v>
      </c>
      <c r="C105" s="97"/>
      <c r="D105" s="97"/>
      <c r="E105" s="97"/>
      <c r="F105" s="95"/>
    </row>
    <row r="106" spans="1:6" ht="25.5" customHeight="1">
      <c r="A106" s="137">
        <v>249</v>
      </c>
      <c r="B106" s="96" t="s">
        <v>255</v>
      </c>
      <c r="C106" s="97"/>
      <c r="D106" s="97"/>
      <c r="E106" s="97"/>
      <c r="F106" s="95"/>
    </row>
    <row r="107" spans="1:6" ht="27.75" customHeight="1">
      <c r="A107" s="84"/>
      <c r="B107" s="146" t="s">
        <v>256</v>
      </c>
      <c r="C107" s="100">
        <f>SUM(C104:C106)</f>
        <v>0</v>
      </c>
      <c r="D107" s="100"/>
      <c r="E107" s="100"/>
      <c r="F107" s="101"/>
    </row>
    <row r="108" spans="1:6" ht="21" customHeight="1">
      <c r="A108" s="137" t="s">
        <v>257</v>
      </c>
      <c r="B108" s="96" t="s">
        <v>258</v>
      </c>
      <c r="C108" s="97"/>
      <c r="D108" s="97"/>
      <c r="E108" s="97"/>
      <c r="F108" s="95"/>
    </row>
    <row r="109" spans="1:6" ht="12" customHeight="1">
      <c r="A109" s="137" t="s">
        <v>259</v>
      </c>
      <c r="B109" s="96" t="s">
        <v>216</v>
      </c>
      <c r="C109" s="97"/>
      <c r="D109" s="97"/>
      <c r="E109" s="97"/>
      <c r="F109" s="95"/>
    </row>
    <row r="110" spans="1:6" ht="12" customHeight="1">
      <c r="A110" s="137" t="s">
        <v>260</v>
      </c>
      <c r="B110" s="96" t="s">
        <v>218</v>
      </c>
      <c r="C110" s="97"/>
      <c r="D110" s="97"/>
      <c r="E110" s="97"/>
      <c r="F110" s="95"/>
    </row>
    <row r="111" spans="1:6" ht="12" customHeight="1">
      <c r="A111" s="137" t="s">
        <v>261</v>
      </c>
      <c r="B111" s="96" t="s">
        <v>220</v>
      </c>
      <c r="C111" s="97"/>
      <c r="D111" s="97"/>
      <c r="E111" s="97"/>
      <c r="F111" s="95"/>
    </row>
    <row r="112" spans="1:6" ht="24.75" customHeight="1">
      <c r="A112" s="137"/>
      <c r="B112" s="99" t="s">
        <v>262</v>
      </c>
      <c r="C112" s="97">
        <f>SUM(C108:C111)</f>
        <v>0</v>
      </c>
      <c r="D112" s="97"/>
      <c r="E112" s="97"/>
      <c r="F112" s="101"/>
    </row>
    <row r="113" spans="1:6" ht="17.25" customHeight="1">
      <c r="A113" s="137"/>
      <c r="B113" s="99" t="s">
        <v>263</v>
      </c>
      <c r="C113" s="97">
        <f>C112+C107+C103+C98</f>
        <v>0</v>
      </c>
      <c r="D113" s="97"/>
      <c r="E113" s="97"/>
      <c r="F113" s="101"/>
    </row>
    <row r="114" spans="1:6" ht="17.25" customHeight="1">
      <c r="A114" s="84"/>
      <c r="B114" s="99" t="s">
        <v>264</v>
      </c>
      <c r="C114" s="100">
        <f>C113+C90</f>
        <v>0</v>
      </c>
      <c r="D114" s="119">
        <f>D113+D90</f>
        <v>363</v>
      </c>
      <c r="E114" s="104">
        <f>E113+E90</f>
        <v>796</v>
      </c>
      <c r="F114" s="87"/>
    </row>
    <row r="115" spans="1:6" ht="33" customHeight="1">
      <c r="A115" s="136" t="s">
        <v>265</v>
      </c>
      <c r="B115" s="141" t="s">
        <v>266</v>
      </c>
      <c r="C115" s="98"/>
      <c r="D115" s="98"/>
      <c r="E115" s="98"/>
      <c r="F115" s="120"/>
    </row>
    <row r="116" spans="1:6" ht="15.75" customHeight="1">
      <c r="A116" s="136" t="s">
        <v>267</v>
      </c>
      <c r="B116" s="141" t="s">
        <v>268</v>
      </c>
      <c r="C116" s="98"/>
      <c r="D116" s="98"/>
      <c r="E116" s="98"/>
      <c r="F116" s="120"/>
    </row>
    <row r="117" spans="1:6" ht="15.75" customHeight="1">
      <c r="A117" s="132"/>
      <c r="B117" s="142" t="s">
        <v>269</v>
      </c>
      <c r="C117" s="111">
        <f>SUM(C115:C116)</f>
        <v>0</v>
      </c>
      <c r="D117" s="111"/>
      <c r="E117" s="111"/>
      <c r="F117" s="87"/>
    </row>
    <row r="118" spans="1:6" ht="15.75" customHeight="1">
      <c r="A118" s="136" t="s">
        <v>270</v>
      </c>
      <c r="B118" s="147" t="s">
        <v>271</v>
      </c>
      <c r="C118" s="122"/>
      <c r="D118" s="122"/>
      <c r="E118" s="122"/>
      <c r="F118" s="120"/>
    </row>
    <row r="119" spans="1:6" ht="15.75" customHeight="1">
      <c r="A119" s="136" t="s">
        <v>272</v>
      </c>
      <c r="B119" s="109" t="s">
        <v>273</v>
      </c>
      <c r="C119" s="98"/>
      <c r="D119" s="98"/>
      <c r="E119" s="98"/>
      <c r="F119" s="120"/>
    </row>
    <row r="120" spans="1:6" ht="15.75" customHeight="1">
      <c r="A120" s="136" t="s">
        <v>274</v>
      </c>
      <c r="B120" s="109" t="s">
        <v>275</v>
      </c>
      <c r="C120" s="98"/>
      <c r="D120" s="98"/>
      <c r="E120" s="98"/>
      <c r="F120" s="120"/>
    </row>
    <row r="121" spans="1:6" ht="15.75" customHeight="1">
      <c r="A121" s="136" t="s">
        <v>276</v>
      </c>
      <c r="B121" s="141" t="s">
        <v>277</v>
      </c>
      <c r="C121" s="98"/>
      <c r="D121" s="98"/>
      <c r="E121" s="98"/>
      <c r="F121" s="120"/>
    </row>
    <row r="122" spans="1:6" ht="15.75" customHeight="1">
      <c r="A122" s="136" t="s">
        <v>278</v>
      </c>
      <c r="B122" s="109" t="s">
        <v>279</v>
      </c>
      <c r="C122" s="98"/>
      <c r="D122" s="98"/>
      <c r="E122" s="98"/>
      <c r="F122" s="120"/>
    </row>
    <row r="123" spans="1:6" ht="15.75" customHeight="1">
      <c r="A123" s="136" t="s">
        <v>280</v>
      </c>
      <c r="B123" s="109" t="s">
        <v>281</v>
      </c>
      <c r="C123" s="98"/>
      <c r="D123" s="98"/>
      <c r="E123" s="98"/>
      <c r="F123" s="120"/>
    </row>
    <row r="124" spans="1:6" ht="15.75" customHeight="1">
      <c r="A124" s="132">
        <v>297</v>
      </c>
      <c r="B124" s="142" t="s">
        <v>282</v>
      </c>
      <c r="C124" s="111">
        <f>SUM(C118:C123)</f>
        <v>0</v>
      </c>
      <c r="D124" s="111"/>
      <c r="E124" s="111"/>
      <c r="F124" s="87"/>
    </row>
    <row r="125" spans="1:6" ht="12.75">
      <c r="A125" s="136" t="s">
        <v>283</v>
      </c>
      <c r="B125" s="147" t="s">
        <v>284</v>
      </c>
      <c r="C125" s="122"/>
      <c r="D125" s="122"/>
      <c r="E125" s="122"/>
      <c r="F125" s="120"/>
    </row>
    <row r="126" spans="1:6" ht="12.75">
      <c r="A126" s="136" t="s">
        <v>285</v>
      </c>
      <c r="B126" s="147" t="s">
        <v>286</v>
      </c>
      <c r="C126" s="122"/>
      <c r="D126" s="148">
        <v>1305</v>
      </c>
      <c r="E126" s="122">
        <v>1305</v>
      </c>
      <c r="F126" s="120"/>
    </row>
    <row r="127" spans="1:6" ht="12.75">
      <c r="A127" s="136" t="s">
        <v>298</v>
      </c>
      <c r="B127" s="147" t="s">
        <v>287</v>
      </c>
      <c r="C127" s="122"/>
      <c r="D127" s="122"/>
      <c r="E127" s="122"/>
      <c r="F127" s="120"/>
    </row>
    <row r="128" spans="1:6" ht="12.75">
      <c r="A128" s="136" t="s">
        <v>299</v>
      </c>
      <c r="B128" s="147" t="s">
        <v>288</v>
      </c>
      <c r="C128" s="122"/>
      <c r="D128" s="122"/>
      <c r="E128" s="122"/>
      <c r="F128" s="120"/>
    </row>
    <row r="129" spans="1:6" ht="12.75">
      <c r="A129" s="132"/>
      <c r="B129" s="149" t="s">
        <v>289</v>
      </c>
      <c r="C129" s="124">
        <f>SUM(C125:C128)</f>
        <v>0</v>
      </c>
      <c r="D129" s="150">
        <f>SUM(D125:D128)</f>
        <v>1305</v>
      </c>
      <c r="E129" s="124">
        <f>SUM(E125:E128)</f>
        <v>1305</v>
      </c>
      <c r="F129" s="87"/>
    </row>
    <row r="130" spans="1:6" ht="12.75">
      <c r="A130" s="132"/>
      <c r="B130" s="149" t="s">
        <v>290</v>
      </c>
      <c r="C130" s="124">
        <f>SUM(C126:C129)</f>
        <v>0</v>
      </c>
      <c r="D130" s="150">
        <f>SUM(D129:D129)</f>
        <v>1305</v>
      </c>
      <c r="E130" s="124">
        <f>SUM(E129:E129)</f>
        <v>1305</v>
      </c>
      <c r="F130" s="87"/>
    </row>
    <row r="131" spans="1:6" ht="12.75">
      <c r="A131" s="132"/>
      <c r="B131" s="99" t="s">
        <v>291</v>
      </c>
      <c r="C131" s="100">
        <f>C130+C114</f>
        <v>0</v>
      </c>
      <c r="D131" s="119">
        <f>D130+D114</f>
        <v>1668</v>
      </c>
      <c r="E131" s="104">
        <f>E130+E114</f>
        <v>2101</v>
      </c>
      <c r="F131" s="87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71" r:id="rId1"/>
  <headerFooter alignWithMargins="0">
    <oddHeader>&amp;C&amp;P/&amp;N</oddHeader>
    <oddFooter>&amp;L&amp;F&amp;C&amp;D&amp;R&amp;A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1"/>
  <sheetViews>
    <sheetView view="pageBreakPreview" zoomScaleSheetLayoutView="100" zoomScalePageLayoutView="0" workbookViewId="0" topLeftCell="A130">
      <selection activeCell="E42" sqref="E42"/>
    </sheetView>
  </sheetViews>
  <sheetFormatPr defaultColWidth="8.75" defaultRowHeight="18"/>
  <cols>
    <col min="1" max="1" width="8.75" style="0" customWidth="1"/>
    <col min="2" max="2" width="37.66015625" style="0" customWidth="1"/>
    <col min="3" max="4" width="8.75" style="151" customWidth="1"/>
    <col min="5" max="5" width="8.75" style="152" customWidth="1"/>
    <col min="6" max="6" width="8.91015625" style="153" customWidth="1"/>
  </cols>
  <sheetData>
    <row r="1" spans="1:6" ht="18.75">
      <c r="A1" s="154"/>
      <c r="B1" s="155"/>
      <c r="C1" s="156"/>
      <c r="D1" s="156"/>
      <c r="E1" s="157" t="s">
        <v>42</v>
      </c>
      <c r="F1" s="158"/>
    </row>
    <row r="2" spans="1:6" ht="18.75">
      <c r="A2" s="159"/>
      <c r="B2" s="160" t="s">
        <v>43</v>
      </c>
      <c r="C2" s="161"/>
      <c r="D2" s="161"/>
      <c r="E2" s="162"/>
      <c r="F2" s="163"/>
    </row>
    <row r="3" spans="1:6" ht="18.75">
      <c r="A3" s="159">
        <v>680001</v>
      </c>
      <c r="B3" s="160" t="s">
        <v>300</v>
      </c>
      <c r="C3" s="162" t="s">
        <v>293</v>
      </c>
      <c r="D3" s="162" t="s">
        <v>293</v>
      </c>
      <c r="E3" s="162" t="s">
        <v>46</v>
      </c>
      <c r="F3" s="163"/>
    </row>
    <row r="4" spans="1:6" ht="18.75">
      <c r="A4" s="159" t="s">
        <v>301</v>
      </c>
      <c r="B4" s="160"/>
      <c r="C4" s="162"/>
      <c r="D4" s="162"/>
      <c r="E4" s="162"/>
      <c r="F4" s="163"/>
    </row>
    <row r="5" spans="1:6" ht="18.75">
      <c r="A5" s="164" t="s">
        <v>48</v>
      </c>
      <c r="B5" s="165" t="s">
        <v>49</v>
      </c>
      <c r="C5" s="166"/>
      <c r="D5" s="166"/>
      <c r="E5" s="166"/>
      <c r="F5" s="167"/>
    </row>
    <row r="6" spans="1:6" ht="21" customHeight="1">
      <c r="A6" s="165" t="s">
        <v>50</v>
      </c>
      <c r="B6" s="168" t="s">
        <v>51</v>
      </c>
      <c r="C6" s="169"/>
      <c r="D6" s="169"/>
      <c r="E6" s="169"/>
      <c r="F6" s="170"/>
    </row>
    <row r="7" spans="1:6" ht="18.75" customHeight="1">
      <c r="A7" s="165" t="s">
        <v>52</v>
      </c>
      <c r="B7" s="168" t="s">
        <v>53</v>
      </c>
      <c r="C7" s="169"/>
      <c r="D7" s="169"/>
      <c r="E7" s="169"/>
      <c r="F7" s="170"/>
    </row>
    <row r="8" spans="1:6" ht="24.75" customHeight="1">
      <c r="A8" s="165" t="s">
        <v>54</v>
      </c>
      <c r="B8" s="168" t="s">
        <v>55</v>
      </c>
      <c r="C8" s="169"/>
      <c r="D8" s="169"/>
      <c r="E8" s="169"/>
      <c r="F8" s="170"/>
    </row>
    <row r="9" spans="1:6" ht="18.75" customHeight="1">
      <c r="A9" s="165" t="s">
        <v>56</v>
      </c>
      <c r="B9" s="168" t="s">
        <v>57</v>
      </c>
      <c r="C9" s="169"/>
      <c r="D9" s="169"/>
      <c r="E9" s="169"/>
      <c r="F9" s="170"/>
    </row>
    <row r="10" spans="1:6" ht="21" customHeight="1">
      <c r="A10" s="165" t="s">
        <v>58</v>
      </c>
      <c r="B10" s="168" t="s">
        <v>59</v>
      </c>
      <c r="C10" s="169"/>
      <c r="D10" s="169"/>
      <c r="E10" s="169"/>
      <c r="F10" s="170"/>
    </row>
    <row r="11" spans="1:6" ht="21" customHeight="1">
      <c r="A11" s="165" t="s">
        <v>60</v>
      </c>
      <c r="B11" s="168" t="s">
        <v>61</v>
      </c>
      <c r="C11" s="169"/>
      <c r="D11" s="169"/>
      <c r="E11" s="169"/>
      <c r="F11" s="170"/>
    </row>
    <row r="12" spans="1:6" ht="21" customHeight="1">
      <c r="A12" s="165" t="s">
        <v>62</v>
      </c>
      <c r="B12" s="168" t="s">
        <v>63</v>
      </c>
      <c r="C12" s="169"/>
      <c r="D12" s="169"/>
      <c r="E12" s="169"/>
      <c r="F12" s="170"/>
    </row>
    <row r="13" spans="1:6" ht="22.5" customHeight="1">
      <c r="A13" s="165" t="s">
        <v>64</v>
      </c>
      <c r="B13" s="168" t="s">
        <v>65</v>
      </c>
      <c r="C13" s="169"/>
      <c r="D13" s="169"/>
      <c r="E13" s="169"/>
      <c r="F13" s="170"/>
    </row>
    <row r="14" spans="1:6" ht="20.25" customHeight="1">
      <c r="A14" s="165" t="s">
        <v>67</v>
      </c>
      <c r="B14" s="168" t="s">
        <v>68</v>
      </c>
      <c r="C14" s="169"/>
      <c r="D14" s="169"/>
      <c r="E14" s="169"/>
      <c r="F14" s="170"/>
    </row>
    <row r="15" spans="1:6" ht="18" customHeight="1">
      <c r="A15" s="165" t="s">
        <v>69</v>
      </c>
      <c r="B15" s="168" t="s">
        <v>70</v>
      </c>
      <c r="C15" s="169"/>
      <c r="D15" s="169"/>
      <c r="E15" s="169"/>
      <c r="F15" s="170"/>
    </row>
    <row r="16" spans="1:6" ht="18.75" customHeight="1">
      <c r="A16" s="165" t="s">
        <v>71</v>
      </c>
      <c r="B16" s="168" t="s">
        <v>72</v>
      </c>
      <c r="C16" s="169"/>
      <c r="D16" s="169"/>
      <c r="E16" s="169"/>
      <c r="F16" s="170"/>
    </row>
    <row r="17" spans="1:6" ht="20.25" customHeight="1">
      <c r="A17" s="165" t="s">
        <v>75</v>
      </c>
      <c r="B17" s="168" t="s">
        <v>76</v>
      </c>
      <c r="C17" s="169"/>
      <c r="D17" s="169"/>
      <c r="E17" s="169"/>
      <c r="F17" s="170"/>
    </row>
    <row r="18" spans="1:6" ht="18.75" customHeight="1">
      <c r="A18" s="160"/>
      <c r="B18" s="171" t="s">
        <v>79</v>
      </c>
      <c r="C18" s="172"/>
      <c r="D18" s="172"/>
      <c r="E18" s="172"/>
      <c r="F18" s="173"/>
    </row>
    <row r="19" spans="1:6" ht="18.75" customHeight="1">
      <c r="A19" s="165" t="s">
        <v>81</v>
      </c>
      <c r="B19" s="168" t="s">
        <v>82</v>
      </c>
      <c r="C19" s="169"/>
      <c r="D19" s="169"/>
      <c r="E19" s="169"/>
      <c r="F19" s="170"/>
    </row>
    <row r="20" spans="1:6" ht="24.75" customHeight="1">
      <c r="A20" s="165" t="s">
        <v>85</v>
      </c>
      <c r="B20" s="168" t="s">
        <v>86</v>
      </c>
      <c r="C20" s="169"/>
      <c r="D20" s="169"/>
      <c r="E20" s="169"/>
      <c r="F20" s="170"/>
    </row>
    <row r="21" spans="1:6" ht="20.25" customHeight="1">
      <c r="A21" s="165" t="s">
        <v>89</v>
      </c>
      <c r="B21" s="168" t="s">
        <v>90</v>
      </c>
      <c r="C21" s="169"/>
      <c r="D21" s="169"/>
      <c r="E21" s="169"/>
      <c r="F21" s="170"/>
    </row>
    <row r="22" spans="1:6" ht="17.25" customHeight="1">
      <c r="A22" s="165" t="s">
        <v>91</v>
      </c>
      <c r="B22" s="168" t="s">
        <v>92</v>
      </c>
      <c r="C22" s="169"/>
      <c r="D22" s="169"/>
      <c r="E22" s="169"/>
      <c r="F22" s="170"/>
    </row>
    <row r="23" spans="1:6" ht="18.75" customHeight="1">
      <c r="A23" s="160"/>
      <c r="B23" s="171" t="s">
        <v>95</v>
      </c>
      <c r="C23" s="172"/>
      <c r="D23" s="172"/>
      <c r="E23" s="172"/>
      <c r="F23" s="173"/>
    </row>
    <row r="24" spans="1:6" ht="18.75" customHeight="1">
      <c r="A24" s="160"/>
      <c r="B24" s="171" t="s">
        <v>98</v>
      </c>
      <c r="C24" s="172"/>
      <c r="D24" s="172"/>
      <c r="E24" s="172"/>
      <c r="F24" s="173"/>
    </row>
    <row r="25" spans="1:6" ht="18.75" customHeight="1">
      <c r="A25" s="165" t="s">
        <v>99</v>
      </c>
      <c r="B25" s="174" t="s">
        <v>100</v>
      </c>
      <c r="C25" s="175"/>
      <c r="D25" s="175"/>
      <c r="E25" s="175"/>
      <c r="F25" s="170"/>
    </row>
    <row r="26" spans="1:6" ht="18.75" customHeight="1">
      <c r="A26" s="165" t="s">
        <v>103</v>
      </c>
      <c r="B26" s="174" t="s">
        <v>104</v>
      </c>
      <c r="C26" s="175"/>
      <c r="D26" s="175"/>
      <c r="E26" s="175"/>
      <c r="F26" s="170"/>
    </row>
    <row r="27" spans="1:6" ht="18" customHeight="1">
      <c r="A27" s="165" t="s">
        <v>106</v>
      </c>
      <c r="B27" s="174" t="s">
        <v>107</v>
      </c>
      <c r="C27" s="175"/>
      <c r="D27" s="175"/>
      <c r="E27" s="175"/>
      <c r="F27" s="170"/>
    </row>
    <row r="28" spans="1:6" ht="18.75" customHeight="1">
      <c r="A28" s="165">
        <v>5215</v>
      </c>
      <c r="B28" s="174" t="s">
        <v>109</v>
      </c>
      <c r="C28" s="175"/>
      <c r="D28" s="175"/>
      <c r="E28" s="175"/>
      <c r="F28" s="170"/>
    </row>
    <row r="29" spans="1:6" ht="18.75" customHeight="1">
      <c r="A29" s="165">
        <v>5216</v>
      </c>
      <c r="B29" s="174" t="s">
        <v>111</v>
      </c>
      <c r="C29" s="175"/>
      <c r="D29" s="175"/>
      <c r="E29" s="175"/>
      <c r="F29" s="170"/>
    </row>
    <row r="30" spans="1:6" ht="16.5" customHeight="1">
      <c r="A30" s="165" t="s">
        <v>112</v>
      </c>
      <c r="B30" s="174" t="s">
        <v>113</v>
      </c>
      <c r="C30" s="175"/>
      <c r="D30" s="175"/>
      <c r="E30" s="175"/>
      <c r="F30" s="170"/>
    </row>
    <row r="31" spans="1:6" ht="28.5" customHeight="1">
      <c r="A31" s="160"/>
      <c r="B31" s="171" t="s">
        <v>116</v>
      </c>
      <c r="C31" s="176"/>
      <c r="D31" s="176"/>
      <c r="E31" s="176"/>
      <c r="F31" s="173"/>
    </row>
    <row r="32" spans="1:6" ht="19.5" customHeight="1">
      <c r="A32" s="165" t="s">
        <v>117</v>
      </c>
      <c r="B32" s="168" t="s">
        <v>118</v>
      </c>
      <c r="C32" s="169"/>
      <c r="D32" s="169"/>
      <c r="E32" s="169"/>
      <c r="F32" s="170"/>
    </row>
    <row r="33" spans="1:6" ht="20.25" customHeight="1">
      <c r="A33" s="165" t="s">
        <v>120</v>
      </c>
      <c r="B33" s="168" t="s">
        <v>121</v>
      </c>
      <c r="C33" s="169"/>
      <c r="D33" s="169"/>
      <c r="E33" s="169"/>
      <c r="F33" s="170"/>
    </row>
    <row r="34" spans="1:6" ht="18.75" customHeight="1">
      <c r="A34" s="160"/>
      <c r="B34" s="171" t="s">
        <v>124</v>
      </c>
      <c r="C34" s="172"/>
      <c r="D34" s="172"/>
      <c r="E34" s="172"/>
      <c r="F34" s="173"/>
    </row>
    <row r="35" spans="1:6" ht="18" customHeight="1">
      <c r="A35" s="165" t="s">
        <v>125</v>
      </c>
      <c r="B35" s="168" t="s">
        <v>126</v>
      </c>
      <c r="C35" s="169"/>
      <c r="D35" s="169"/>
      <c r="E35" s="169"/>
      <c r="F35" s="170"/>
    </row>
    <row r="36" spans="1:6" ht="21" customHeight="1">
      <c r="A36" s="165" t="s">
        <v>128</v>
      </c>
      <c r="B36" s="168" t="s">
        <v>129</v>
      </c>
      <c r="C36" s="169"/>
      <c r="D36" s="169"/>
      <c r="E36" s="169"/>
      <c r="F36" s="170"/>
    </row>
    <row r="37" spans="1:6" ht="21.75" customHeight="1">
      <c r="A37" s="160"/>
      <c r="B37" s="171" t="s">
        <v>131</v>
      </c>
      <c r="C37" s="172"/>
      <c r="D37" s="172"/>
      <c r="E37" s="172"/>
      <c r="F37" s="173"/>
    </row>
    <row r="38" spans="1:6" ht="18" customHeight="1">
      <c r="A38" s="165" t="s">
        <v>132</v>
      </c>
      <c r="B38" s="168" t="s">
        <v>133</v>
      </c>
      <c r="C38" s="169"/>
      <c r="D38" s="169"/>
      <c r="E38" s="169"/>
      <c r="F38" s="170"/>
    </row>
    <row r="39" spans="1:6" ht="16.5" customHeight="1">
      <c r="A39" s="165" t="s">
        <v>134</v>
      </c>
      <c r="B39" s="168" t="s">
        <v>135</v>
      </c>
      <c r="C39" s="169"/>
      <c r="D39" s="169"/>
      <c r="E39" s="169"/>
      <c r="F39" s="170"/>
    </row>
    <row r="40" spans="1:6" ht="18.75" customHeight="1">
      <c r="A40" s="165" t="s">
        <v>136</v>
      </c>
      <c r="B40" s="168" t="s">
        <v>137</v>
      </c>
      <c r="C40" s="169"/>
      <c r="D40" s="169"/>
      <c r="E40" s="169"/>
      <c r="F40" s="170"/>
    </row>
    <row r="41" spans="1:6" ht="18.75" customHeight="1">
      <c r="A41" s="165" t="s">
        <v>138</v>
      </c>
      <c r="B41" s="168" t="s">
        <v>139</v>
      </c>
      <c r="C41" s="169">
        <v>132</v>
      </c>
      <c r="D41" s="169">
        <v>132</v>
      </c>
      <c r="E41" s="169">
        <v>55</v>
      </c>
      <c r="F41" s="170" t="s">
        <v>302</v>
      </c>
    </row>
    <row r="42" spans="1:6" ht="18" customHeight="1">
      <c r="A42" s="165" t="s">
        <v>140</v>
      </c>
      <c r="B42" s="168" t="s">
        <v>141</v>
      </c>
      <c r="C42" s="169"/>
      <c r="D42" s="169"/>
      <c r="E42" s="169"/>
      <c r="F42" s="170"/>
    </row>
    <row r="43" spans="1:6" ht="20.25" customHeight="1">
      <c r="A43" s="160"/>
      <c r="B43" s="171" t="s">
        <v>143</v>
      </c>
      <c r="C43" s="172">
        <f>SUM(C41:C42)</f>
        <v>132</v>
      </c>
      <c r="D43" s="172">
        <f>SUM(D41:D42)</f>
        <v>132</v>
      </c>
      <c r="E43" s="172">
        <f>SUM(E41:E42)</f>
        <v>55</v>
      </c>
      <c r="F43" s="173"/>
    </row>
    <row r="44" spans="1:6" ht="20.25" customHeight="1">
      <c r="A44" s="160" t="s">
        <v>144</v>
      </c>
      <c r="B44" s="177" t="s">
        <v>145</v>
      </c>
      <c r="C44" s="178"/>
      <c r="D44" s="178"/>
      <c r="E44" s="178"/>
      <c r="F44" s="173"/>
    </row>
    <row r="45" spans="1:6" ht="20.25" customHeight="1">
      <c r="A45" s="160" t="s">
        <v>146</v>
      </c>
      <c r="B45" s="171" t="s">
        <v>147</v>
      </c>
      <c r="C45" s="172"/>
      <c r="D45" s="172"/>
      <c r="E45" s="172"/>
      <c r="F45" s="173"/>
    </row>
    <row r="46" spans="1:6" ht="18.75" customHeight="1">
      <c r="A46" s="165">
        <v>533711</v>
      </c>
      <c r="B46" s="168" t="s">
        <v>148</v>
      </c>
      <c r="C46" s="169"/>
      <c r="D46" s="169"/>
      <c r="E46" s="169"/>
      <c r="F46" s="170"/>
    </row>
    <row r="47" spans="1:6" ht="18.75" customHeight="1">
      <c r="A47" s="165" t="s">
        <v>149</v>
      </c>
      <c r="B47" s="168" t="s">
        <v>150</v>
      </c>
      <c r="C47" s="169"/>
      <c r="D47" s="169"/>
      <c r="E47" s="169"/>
      <c r="F47" s="170"/>
    </row>
    <row r="48" spans="1:6" ht="18.75" customHeight="1">
      <c r="A48" s="165" t="s">
        <v>151</v>
      </c>
      <c r="B48" s="168" t="s">
        <v>152</v>
      </c>
      <c r="C48" s="169"/>
      <c r="D48" s="169"/>
      <c r="E48" s="169"/>
      <c r="F48" s="170"/>
    </row>
    <row r="49" spans="1:6" ht="18" customHeight="1">
      <c r="A49" s="165" t="s">
        <v>153</v>
      </c>
      <c r="B49" s="168" t="s">
        <v>154</v>
      </c>
      <c r="C49" s="169"/>
      <c r="D49" s="169"/>
      <c r="E49" s="169"/>
      <c r="F49" s="170"/>
    </row>
    <row r="50" spans="1:6" ht="18" customHeight="1">
      <c r="A50" s="160"/>
      <c r="B50" s="171" t="s">
        <v>155</v>
      </c>
      <c r="C50" s="172"/>
      <c r="D50" s="172"/>
      <c r="E50" s="172"/>
      <c r="F50" s="173"/>
    </row>
    <row r="51" spans="1:6" ht="18.75" customHeight="1">
      <c r="A51" s="165" t="s">
        <v>156</v>
      </c>
      <c r="B51" s="168" t="s">
        <v>157</v>
      </c>
      <c r="C51" s="169"/>
      <c r="D51" s="169"/>
      <c r="E51" s="169"/>
      <c r="F51" s="170"/>
    </row>
    <row r="52" spans="1:6" ht="18.75" customHeight="1">
      <c r="A52" s="165" t="s">
        <v>158</v>
      </c>
      <c r="B52" s="168" t="s">
        <v>159</v>
      </c>
      <c r="C52" s="169"/>
      <c r="D52" s="169"/>
      <c r="E52" s="169"/>
      <c r="F52" s="170"/>
    </row>
    <row r="53" spans="1:6" ht="18.75" customHeight="1">
      <c r="A53" s="160"/>
      <c r="B53" s="171" t="s">
        <v>160</v>
      </c>
      <c r="C53" s="172"/>
      <c r="D53" s="172"/>
      <c r="E53" s="172"/>
      <c r="F53" s="173"/>
    </row>
    <row r="54" spans="1:6" ht="21.75" customHeight="1">
      <c r="A54" s="165" t="s">
        <v>161</v>
      </c>
      <c r="B54" s="168" t="s">
        <v>162</v>
      </c>
      <c r="C54" s="169"/>
      <c r="D54" s="169"/>
      <c r="E54" s="169"/>
      <c r="F54" s="170"/>
    </row>
    <row r="55" spans="1:6" ht="18.75" customHeight="1">
      <c r="A55" s="165">
        <v>36423</v>
      </c>
      <c r="B55" s="168" t="s">
        <v>163</v>
      </c>
      <c r="C55" s="169"/>
      <c r="D55" s="169"/>
      <c r="E55" s="169"/>
      <c r="F55" s="170"/>
    </row>
    <row r="56" spans="1:6" ht="18.75" customHeight="1">
      <c r="A56" s="165" t="s">
        <v>165</v>
      </c>
      <c r="B56" s="168" t="s">
        <v>166</v>
      </c>
      <c r="C56" s="169"/>
      <c r="D56" s="169"/>
      <c r="E56" s="169"/>
      <c r="F56" s="170"/>
    </row>
    <row r="57" spans="1:6" ht="20.25" customHeight="1">
      <c r="A57" s="165" t="s">
        <v>167</v>
      </c>
      <c r="B57" s="168" t="s">
        <v>295</v>
      </c>
      <c r="C57" s="169"/>
      <c r="D57" s="169"/>
      <c r="E57" s="169"/>
      <c r="F57" s="170"/>
    </row>
    <row r="58" spans="1:6" ht="20.25" customHeight="1">
      <c r="A58" s="165" t="s">
        <v>169</v>
      </c>
      <c r="B58" s="168" t="s">
        <v>170</v>
      </c>
      <c r="C58" s="169"/>
      <c r="D58" s="169"/>
      <c r="E58" s="169"/>
      <c r="F58" s="170"/>
    </row>
    <row r="59" spans="1:6" ht="18" customHeight="1">
      <c r="A59" s="160"/>
      <c r="B59" s="171" t="s">
        <v>173</v>
      </c>
      <c r="C59" s="172"/>
      <c r="D59" s="172"/>
      <c r="E59" s="172"/>
      <c r="F59" s="173"/>
    </row>
    <row r="60" spans="1:6" ht="18.75" customHeight="1">
      <c r="A60" s="160"/>
      <c r="B60" s="171" t="s">
        <v>175</v>
      </c>
      <c r="C60" s="172">
        <f>C59+C53+C50+C37+C34+C45+C44+C43</f>
        <v>132</v>
      </c>
      <c r="D60" s="172">
        <f>D59+D53+D50+D37+D34+D45+D44+D43</f>
        <v>132</v>
      </c>
      <c r="E60" s="172">
        <f>E59+E53+E50+E37+E34+E45+E44+E43</f>
        <v>55</v>
      </c>
      <c r="F60" s="173"/>
    </row>
    <row r="61" spans="1:6" ht="18.75">
      <c r="A61" s="165" t="s">
        <v>176</v>
      </c>
      <c r="B61" s="179" t="s">
        <v>177</v>
      </c>
      <c r="C61" s="180"/>
      <c r="D61" s="180"/>
      <c r="E61" s="180"/>
      <c r="F61" s="170"/>
    </row>
    <row r="62" spans="1:6" ht="19.5" customHeight="1">
      <c r="A62" s="165" t="s">
        <v>178</v>
      </c>
      <c r="B62" s="181" t="s">
        <v>179</v>
      </c>
      <c r="C62" s="180"/>
      <c r="D62" s="180"/>
      <c r="E62" s="180"/>
      <c r="F62" s="170"/>
    </row>
    <row r="63" spans="1:6" ht="28.5" customHeight="1">
      <c r="A63" s="160"/>
      <c r="B63" s="182" t="s">
        <v>180</v>
      </c>
      <c r="C63" s="183"/>
      <c r="D63" s="183"/>
      <c r="E63" s="183"/>
      <c r="F63" s="184"/>
    </row>
    <row r="64" spans="1:6" ht="18" customHeight="1">
      <c r="A64" s="165" t="s">
        <v>181</v>
      </c>
      <c r="B64" s="181" t="s">
        <v>182</v>
      </c>
      <c r="C64" s="180"/>
      <c r="D64" s="180"/>
      <c r="E64" s="180"/>
      <c r="F64" s="170"/>
    </row>
    <row r="65" spans="1:6" ht="20.25" customHeight="1">
      <c r="A65" s="165"/>
      <c r="B65" s="181" t="s">
        <v>183</v>
      </c>
      <c r="C65" s="180"/>
      <c r="D65" s="180"/>
      <c r="E65" s="180"/>
      <c r="F65" s="170"/>
    </row>
    <row r="66" spans="1:6" ht="23.25" customHeight="1">
      <c r="A66" s="160"/>
      <c r="B66" s="185" t="s">
        <v>184</v>
      </c>
      <c r="C66" s="183"/>
      <c r="D66" s="183"/>
      <c r="E66" s="183"/>
      <c r="F66" s="184"/>
    </row>
    <row r="67" spans="1:6" ht="19.5" customHeight="1">
      <c r="A67" s="165" t="s">
        <v>185</v>
      </c>
      <c r="B67" s="185" t="s">
        <v>186</v>
      </c>
      <c r="C67" s="180"/>
      <c r="D67" s="180"/>
      <c r="E67" s="180"/>
      <c r="F67" s="170"/>
    </row>
    <row r="68" spans="1:6" ht="23.25" customHeight="1">
      <c r="A68" s="165" t="s">
        <v>187</v>
      </c>
      <c r="B68" s="181" t="s">
        <v>188</v>
      </c>
      <c r="C68" s="180"/>
      <c r="D68" s="180"/>
      <c r="E68" s="180"/>
      <c r="F68" s="170"/>
    </row>
    <row r="69" spans="1:6" ht="18" customHeight="1">
      <c r="A69" s="165" t="s">
        <v>189</v>
      </c>
      <c r="B69" s="181" t="s">
        <v>190</v>
      </c>
      <c r="C69" s="180"/>
      <c r="D69" s="180"/>
      <c r="E69" s="180"/>
      <c r="F69" s="170"/>
    </row>
    <row r="70" spans="1:6" ht="23.25" customHeight="1">
      <c r="A70" s="165"/>
      <c r="B70" s="181" t="s">
        <v>191</v>
      </c>
      <c r="C70" s="180"/>
      <c r="D70" s="180"/>
      <c r="E70" s="180"/>
      <c r="F70" s="170"/>
    </row>
    <row r="71" spans="1:6" ht="24.75" customHeight="1">
      <c r="A71" s="165" t="s">
        <v>192</v>
      </c>
      <c r="B71" s="181" t="s">
        <v>193</v>
      </c>
      <c r="C71" s="180"/>
      <c r="D71" s="180"/>
      <c r="E71" s="180"/>
      <c r="F71" s="170"/>
    </row>
    <row r="72" spans="1:6" ht="18.75" customHeight="1">
      <c r="A72" s="165" t="s">
        <v>194</v>
      </c>
      <c r="B72" s="181" t="s">
        <v>195</v>
      </c>
      <c r="C72" s="180"/>
      <c r="D72" s="180"/>
      <c r="E72" s="180"/>
      <c r="F72" s="170"/>
    </row>
    <row r="73" spans="1:6" ht="19.5" customHeight="1">
      <c r="A73" s="160"/>
      <c r="B73" s="182" t="s">
        <v>196</v>
      </c>
      <c r="C73" s="183"/>
      <c r="D73" s="183"/>
      <c r="E73" s="183"/>
      <c r="F73" s="173"/>
    </row>
    <row r="74" spans="1:6" ht="17.25" customHeight="1">
      <c r="A74" s="160"/>
      <c r="B74" s="185" t="s">
        <v>197</v>
      </c>
      <c r="C74" s="183"/>
      <c r="D74" s="183"/>
      <c r="E74" s="183"/>
      <c r="F74" s="173"/>
    </row>
    <row r="75" spans="1:6" ht="25.5" customHeight="1">
      <c r="A75" s="165" t="s">
        <v>198</v>
      </c>
      <c r="B75" s="179" t="s">
        <v>199</v>
      </c>
      <c r="C75" s="180"/>
      <c r="D75" s="180"/>
      <c r="E75" s="180"/>
      <c r="F75" s="170"/>
    </row>
    <row r="76" spans="1:6" ht="23.25" customHeight="1">
      <c r="A76" s="165" t="s">
        <v>200</v>
      </c>
      <c r="B76" s="179" t="s">
        <v>201</v>
      </c>
      <c r="C76" s="180"/>
      <c r="D76" s="180"/>
      <c r="E76" s="180"/>
      <c r="F76" s="170"/>
    </row>
    <row r="77" spans="1:6" ht="18.75" customHeight="1">
      <c r="A77" s="165" t="s">
        <v>202</v>
      </c>
      <c r="B77" s="179" t="s">
        <v>203</v>
      </c>
      <c r="C77" s="180"/>
      <c r="D77" s="180"/>
      <c r="E77" s="180"/>
      <c r="F77" s="170"/>
    </row>
    <row r="78" spans="1:6" ht="19.5" customHeight="1">
      <c r="A78" s="160"/>
      <c r="B78" s="185" t="s">
        <v>204</v>
      </c>
      <c r="C78" s="183"/>
      <c r="D78" s="183"/>
      <c r="E78" s="183"/>
      <c r="F78" s="173"/>
    </row>
    <row r="79" spans="1:6" ht="26.25" customHeight="1">
      <c r="A79" s="165" t="s">
        <v>205</v>
      </c>
      <c r="B79" s="181" t="s">
        <v>206</v>
      </c>
      <c r="C79" s="180"/>
      <c r="D79" s="180"/>
      <c r="E79" s="180"/>
      <c r="F79" s="170"/>
    </row>
    <row r="80" spans="1:6" ht="22.5" customHeight="1">
      <c r="A80" s="165" t="s">
        <v>208</v>
      </c>
      <c r="B80" s="181" t="s">
        <v>209</v>
      </c>
      <c r="C80" s="180"/>
      <c r="D80" s="180"/>
      <c r="E80" s="180"/>
      <c r="F80" s="170"/>
    </row>
    <row r="81" spans="1:6" ht="21" customHeight="1">
      <c r="A81" s="165" t="s">
        <v>210</v>
      </c>
      <c r="B81" s="181" t="s">
        <v>211</v>
      </c>
      <c r="C81" s="180"/>
      <c r="D81" s="180"/>
      <c r="E81" s="180"/>
      <c r="F81" s="170"/>
    </row>
    <row r="82" spans="1:6" ht="24.75" customHeight="1">
      <c r="A82" s="160"/>
      <c r="B82" s="185" t="s">
        <v>212</v>
      </c>
      <c r="C82" s="183"/>
      <c r="D82" s="183"/>
      <c r="E82" s="183"/>
      <c r="F82" s="173"/>
    </row>
    <row r="83" spans="1:6" ht="21" customHeight="1">
      <c r="A83" s="165" t="s">
        <v>213</v>
      </c>
      <c r="B83" s="168" t="s">
        <v>214</v>
      </c>
      <c r="C83" s="169"/>
      <c r="D83" s="169"/>
      <c r="E83" s="169"/>
      <c r="F83" s="170"/>
    </row>
    <row r="84" spans="1:6" ht="19.5" customHeight="1">
      <c r="A84" s="165" t="s">
        <v>215</v>
      </c>
      <c r="B84" s="168" t="s">
        <v>216</v>
      </c>
      <c r="C84" s="169"/>
      <c r="D84" s="169"/>
      <c r="E84" s="169"/>
      <c r="F84" s="170"/>
    </row>
    <row r="85" spans="1:6" ht="20.25" customHeight="1">
      <c r="A85" s="165" t="s">
        <v>297</v>
      </c>
      <c r="B85" s="168" t="s">
        <v>218</v>
      </c>
      <c r="C85" s="169"/>
      <c r="D85" s="169"/>
      <c r="E85" s="169"/>
      <c r="F85" s="170"/>
    </row>
    <row r="86" spans="1:6" ht="23.25" customHeight="1">
      <c r="A86" s="165" t="s">
        <v>219</v>
      </c>
      <c r="B86" s="168" t="s">
        <v>220</v>
      </c>
      <c r="C86" s="169"/>
      <c r="D86" s="169"/>
      <c r="E86" s="169"/>
      <c r="F86" s="170"/>
    </row>
    <row r="87" spans="1:6" ht="23.25" customHeight="1">
      <c r="A87" s="165"/>
      <c r="B87" s="171" t="s">
        <v>221</v>
      </c>
      <c r="C87" s="169"/>
      <c r="D87" s="169"/>
      <c r="E87" s="169"/>
      <c r="F87" s="170"/>
    </row>
    <row r="88" spans="1:6" ht="18.75">
      <c r="A88" s="165" t="s">
        <v>222</v>
      </c>
      <c r="B88" s="171" t="s">
        <v>223</v>
      </c>
      <c r="C88" s="169"/>
      <c r="D88" s="169"/>
      <c r="E88" s="169"/>
      <c r="F88" s="170"/>
    </row>
    <row r="89" spans="1:6" ht="18.75" customHeight="1">
      <c r="A89" s="160"/>
      <c r="B89" s="186" t="s">
        <v>224</v>
      </c>
      <c r="C89" s="172"/>
      <c r="D89" s="172"/>
      <c r="E89" s="172"/>
      <c r="F89" s="173"/>
    </row>
    <row r="90" spans="1:6" ht="19.5" customHeight="1">
      <c r="A90" s="160"/>
      <c r="B90" s="186" t="s">
        <v>226</v>
      </c>
      <c r="C90" s="176">
        <f>C78+C74+C60+C31+C24</f>
        <v>132</v>
      </c>
      <c r="D90" s="176">
        <f>D78+D74+D60+D31+D24</f>
        <v>132</v>
      </c>
      <c r="E90" s="176">
        <f>E78+E74+E60+E31+E24</f>
        <v>55</v>
      </c>
      <c r="F90" s="173"/>
    </row>
    <row r="91" spans="1:6" ht="21.75" customHeight="1">
      <c r="A91" s="165" t="s">
        <v>227</v>
      </c>
      <c r="B91" s="168" t="s">
        <v>228</v>
      </c>
      <c r="C91" s="169"/>
      <c r="D91" s="169"/>
      <c r="E91" s="169"/>
      <c r="F91" s="170"/>
    </row>
    <row r="92" spans="1:6" ht="19.5" customHeight="1">
      <c r="A92" s="165" t="s">
        <v>229</v>
      </c>
      <c r="B92" s="168" t="s">
        <v>230</v>
      </c>
      <c r="C92" s="169"/>
      <c r="D92" s="169"/>
      <c r="E92" s="169"/>
      <c r="F92" s="170"/>
    </row>
    <row r="93" spans="1:6" ht="18.75" customHeight="1">
      <c r="A93" s="165"/>
      <c r="B93" s="168" t="s">
        <v>232</v>
      </c>
      <c r="C93" s="169"/>
      <c r="D93" s="169"/>
      <c r="E93" s="169"/>
      <c r="F93" s="170"/>
    </row>
    <row r="94" spans="1:6" ht="21" customHeight="1">
      <c r="A94" s="165" t="s">
        <v>233</v>
      </c>
      <c r="B94" s="168" t="s">
        <v>234</v>
      </c>
      <c r="C94" s="169"/>
      <c r="D94" s="169"/>
      <c r="E94" s="169"/>
      <c r="F94" s="170"/>
    </row>
    <row r="95" spans="1:6" ht="22.5" customHeight="1">
      <c r="A95" s="165" t="s">
        <v>235</v>
      </c>
      <c r="B95" s="168" t="s">
        <v>236</v>
      </c>
      <c r="C95" s="169"/>
      <c r="D95" s="169"/>
      <c r="E95" s="169"/>
      <c r="F95" s="170"/>
    </row>
    <row r="96" spans="1:6" ht="20.25" customHeight="1">
      <c r="A96" s="165" t="s">
        <v>235</v>
      </c>
      <c r="B96" s="168" t="s">
        <v>238</v>
      </c>
      <c r="C96" s="169"/>
      <c r="D96" s="169"/>
      <c r="E96" s="169"/>
      <c r="F96" s="170"/>
    </row>
    <row r="97" spans="1:6" ht="24.75" customHeight="1">
      <c r="A97" s="165" t="s">
        <v>239</v>
      </c>
      <c r="B97" s="168" t="s">
        <v>240</v>
      </c>
      <c r="C97" s="169"/>
      <c r="D97" s="169"/>
      <c r="E97" s="169"/>
      <c r="F97" s="170"/>
    </row>
    <row r="98" spans="1:6" ht="20.25" customHeight="1">
      <c r="A98" s="160"/>
      <c r="B98" s="171" t="s">
        <v>242</v>
      </c>
      <c r="C98" s="172"/>
      <c r="D98" s="172"/>
      <c r="E98" s="172"/>
      <c r="F98" s="173"/>
    </row>
    <row r="99" spans="1:8" ht="18.75" customHeight="1">
      <c r="A99" s="165" t="s">
        <v>243</v>
      </c>
      <c r="B99" s="168" t="s">
        <v>244</v>
      </c>
      <c r="C99" s="187"/>
      <c r="D99" s="187"/>
      <c r="E99" s="187"/>
      <c r="F99" s="188"/>
      <c r="G99" s="189"/>
      <c r="H99" s="189"/>
    </row>
    <row r="100" spans="1:8" ht="18" customHeight="1">
      <c r="A100" s="165" t="s">
        <v>245</v>
      </c>
      <c r="B100" s="168" t="s">
        <v>246</v>
      </c>
      <c r="C100" s="187"/>
      <c r="D100" s="187"/>
      <c r="E100" s="187"/>
      <c r="F100" s="188"/>
      <c r="G100" s="189"/>
      <c r="H100" s="189"/>
    </row>
    <row r="101" spans="1:7" ht="21" customHeight="1">
      <c r="A101" s="165" t="s">
        <v>247</v>
      </c>
      <c r="B101" s="168" t="s">
        <v>248</v>
      </c>
      <c r="C101" s="187"/>
      <c r="D101" s="187"/>
      <c r="E101" s="187"/>
      <c r="F101" s="190"/>
      <c r="G101" s="191"/>
    </row>
    <row r="102" spans="1:7" ht="27" customHeight="1">
      <c r="A102" s="165" t="s">
        <v>249</v>
      </c>
      <c r="B102" s="168" t="s">
        <v>250</v>
      </c>
      <c r="C102" s="187"/>
      <c r="D102" s="187"/>
      <c r="E102" s="187"/>
      <c r="F102" s="190"/>
      <c r="G102" s="191"/>
    </row>
    <row r="103" spans="1:6" ht="20.25" customHeight="1">
      <c r="A103" s="160"/>
      <c r="B103" s="171" t="s">
        <v>252</v>
      </c>
      <c r="C103" s="172">
        <f>SUM(C99:C102)</f>
        <v>0</v>
      </c>
      <c r="D103" s="172">
        <f>SUM(D99:D102)</f>
        <v>0</v>
      </c>
      <c r="E103" s="172">
        <f>SUM(E99:E102)</f>
        <v>0</v>
      </c>
      <c r="F103" s="173"/>
    </row>
    <row r="104" spans="1:6" ht="27" customHeight="1">
      <c r="A104" s="165">
        <v>246</v>
      </c>
      <c r="B104" s="168" t="s">
        <v>253</v>
      </c>
      <c r="C104" s="169"/>
      <c r="D104" s="169"/>
      <c r="E104" s="169"/>
      <c r="F104" s="170"/>
    </row>
    <row r="105" spans="1:6" ht="29.25" customHeight="1">
      <c r="A105" s="165">
        <v>247</v>
      </c>
      <c r="B105" s="168" t="s">
        <v>254</v>
      </c>
      <c r="C105" s="169"/>
      <c r="D105" s="169"/>
      <c r="E105" s="169"/>
      <c r="F105" s="170"/>
    </row>
    <row r="106" spans="1:6" ht="25.5" customHeight="1">
      <c r="A106" s="165">
        <v>249</v>
      </c>
      <c r="B106" s="168" t="s">
        <v>255</v>
      </c>
      <c r="C106" s="169"/>
      <c r="D106" s="169"/>
      <c r="E106" s="169"/>
      <c r="F106" s="170"/>
    </row>
    <row r="107" spans="1:6" ht="27.75" customHeight="1">
      <c r="A107" s="160"/>
      <c r="B107" s="186" t="s">
        <v>256</v>
      </c>
      <c r="C107" s="172"/>
      <c r="D107" s="172"/>
      <c r="E107" s="172"/>
      <c r="F107" s="173"/>
    </row>
    <row r="108" spans="1:6" ht="21" customHeight="1">
      <c r="A108" s="165" t="s">
        <v>257</v>
      </c>
      <c r="B108" s="168" t="s">
        <v>258</v>
      </c>
      <c r="C108" s="169"/>
      <c r="D108" s="169"/>
      <c r="E108" s="169"/>
      <c r="F108" s="170"/>
    </row>
    <row r="109" spans="1:6" ht="24.75" customHeight="1">
      <c r="A109" s="165" t="s">
        <v>259</v>
      </c>
      <c r="B109" s="168" t="s">
        <v>216</v>
      </c>
      <c r="C109" s="169"/>
      <c r="D109" s="169"/>
      <c r="E109" s="169"/>
      <c r="F109" s="170"/>
    </row>
    <row r="110" spans="1:6" ht="19.5" customHeight="1">
      <c r="A110" s="165" t="s">
        <v>260</v>
      </c>
      <c r="B110" s="168" t="s">
        <v>218</v>
      </c>
      <c r="C110" s="169"/>
      <c r="D110" s="169"/>
      <c r="E110" s="169"/>
      <c r="F110" s="170"/>
    </row>
    <row r="111" spans="1:6" ht="16.5" customHeight="1">
      <c r="A111" s="165" t="s">
        <v>261</v>
      </c>
      <c r="B111" s="168" t="s">
        <v>220</v>
      </c>
      <c r="C111" s="169"/>
      <c r="D111" s="169"/>
      <c r="E111" s="169"/>
      <c r="F111" s="170"/>
    </row>
    <row r="112" spans="1:6" ht="24.75" customHeight="1">
      <c r="A112" s="165"/>
      <c r="B112" s="171" t="s">
        <v>262</v>
      </c>
      <c r="C112" s="169"/>
      <c r="D112" s="169"/>
      <c r="E112" s="169"/>
      <c r="F112" s="173"/>
    </row>
    <row r="113" spans="1:6" ht="20.25" customHeight="1">
      <c r="A113" s="165"/>
      <c r="B113" s="171" t="s">
        <v>263</v>
      </c>
      <c r="C113" s="169">
        <f>C112+C107+C103+C98</f>
        <v>0</v>
      </c>
      <c r="D113" s="169">
        <f>D112+D107+D103+D98</f>
        <v>0</v>
      </c>
      <c r="E113" s="169">
        <f>E112+E107+E103+E98</f>
        <v>0</v>
      </c>
      <c r="F113" s="173"/>
    </row>
    <row r="114" spans="1:6" ht="25.5" customHeight="1">
      <c r="A114" s="160"/>
      <c r="B114" s="171" t="s">
        <v>264</v>
      </c>
      <c r="C114" s="176">
        <f>C113+C90</f>
        <v>132</v>
      </c>
      <c r="D114" s="176">
        <f>D113+D90</f>
        <v>132</v>
      </c>
      <c r="E114" s="176">
        <f>E113+E90</f>
        <v>55</v>
      </c>
      <c r="F114" s="192"/>
    </row>
    <row r="115" spans="1:6" ht="33" customHeight="1">
      <c r="A115" s="164" t="s">
        <v>265</v>
      </c>
      <c r="B115" s="179" t="s">
        <v>266</v>
      </c>
      <c r="C115" s="180"/>
      <c r="D115" s="180"/>
      <c r="E115" s="180"/>
      <c r="F115" s="193"/>
    </row>
    <row r="116" spans="1:6" ht="24" customHeight="1">
      <c r="A116" s="164" t="s">
        <v>267</v>
      </c>
      <c r="B116" s="179" t="s">
        <v>268</v>
      </c>
      <c r="C116" s="180"/>
      <c r="D116" s="180"/>
      <c r="E116" s="180"/>
      <c r="F116" s="193"/>
    </row>
    <row r="117" spans="1:6" ht="23.25" customHeight="1">
      <c r="A117" s="194"/>
      <c r="B117" s="185" t="s">
        <v>269</v>
      </c>
      <c r="C117" s="183"/>
      <c r="D117" s="183"/>
      <c r="E117" s="183"/>
      <c r="F117" s="192"/>
    </row>
    <row r="118" spans="1:6" ht="18.75">
      <c r="A118" s="164" t="s">
        <v>270</v>
      </c>
      <c r="B118" s="195" t="s">
        <v>271</v>
      </c>
      <c r="C118" s="196"/>
      <c r="D118" s="196"/>
      <c r="E118" s="196"/>
      <c r="F118" s="193"/>
    </row>
    <row r="119" spans="1:6" ht="19.5" customHeight="1">
      <c r="A119" s="164" t="s">
        <v>272</v>
      </c>
      <c r="B119" s="181" t="s">
        <v>273</v>
      </c>
      <c r="C119" s="180"/>
      <c r="D119" s="180"/>
      <c r="E119" s="180"/>
      <c r="F119" s="193"/>
    </row>
    <row r="120" spans="1:6" ht="21.75" customHeight="1">
      <c r="A120" s="164" t="s">
        <v>274</v>
      </c>
      <c r="B120" s="181" t="s">
        <v>275</v>
      </c>
      <c r="C120" s="180"/>
      <c r="D120" s="180"/>
      <c r="E120" s="180"/>
      <c r="F120" s="193"/>
    </row>
    <row r="121" spans="1:6" ht="24" customHeight="1">
      <c r="A121" s="164" t="s">
        <v>276</v>
      </c>
      <c r="B121" s="179" t="s">
        <v>277</v>
      </c>
      <c r="C121" s="180"/>
      <c r="D121" s="180"/>
      <c r="E121" s="180"/>
      <c r="F121" s="193"/>
    </row>
    <row r="122" spans="1:6" ht="18.75" customHeight="1">
      <c r="A122" s="164" t="s">
        <v>278</v>
      </c>
      <c r="B122" s="181" t="s">
        <v>279</v>
      </c>
      <c r="C122" s="180"/>
      <c r="D122" s="180"/>
      <c r="E122" s="180"/>
      <c r="F122" s="193"/>
    </row>
    <row r="123" spans="1:6" ht="24.75" customHeight="1">
      <c r="A123" s="164" t="s">
        <v>280</v>
      </c>
      <c r="B123" s="181" t="s">
        <v>281</v>
      </c>
      <c r="C123" s="180"/>
      <c r="D123" s="180"/>
      <c r="E123" s="180"/>
      <c r="F123" s="193"/>
    </row>
    <row r="124" spans="1:6" ht="18.75" customHeight="1">
      <c r="A124" s="194">
        <v>297</v>
      </c>
      <c r="B124" s="185" t="s">
        <v>282</v>
      </c>
      <c r="C124" s="183"/>
      <c r="D124" s="183"/>
      <c r="E124" s="183"/>
      <c r="F124" s="192"/>
    </row>
    <row r="125" spans="1:6" ht="18.75">
      <c r="A125" s="164" t="s">
        <v>283</v>
      </c>
      <c r="B125" s="195" t="s">
        <v>284</v>
      </c>
      <c r="C125" s="196"/>
      <c r="D125" s="196"/>
      <c r="E125" s="196"/>
      <c r="F125" s="193"/>
    </row>
    <row r="126" spans="1:6" ht="18.75">
      <c r="A126" s="164" t="s">
        <v>285</v>
      </c>
      <c r="B126" s="195" t="s">
        <v>286</v>
      </c>
      <c r="C126" s="196"/>
      <c r="D126" s="196"/>
      <c r="E126" s="196"/>
      <c r="F126" s="193"/>
    </row>
    <row r="127" spans="1:6" ht="18.75">
      <c r="A127" s="164">
        <v>5915</v>
      </c>
      <c r="B127" s="195" t="s">
        <v>287</v>
      </c>
      <c r="C127" s="196"/>
      <c r="D127" s="196"/>
      <c r="E127" s="196"/>
      <c r="F127" s="193"/>
    </row>
    <row r="128" spans="1:6" ht="18.75">
      <c r="A128" s="164">
        <v>5916</v>
      </c>
      <c r="B128" s="195" t="s">
        <v>288</v>
      </c>
      <c r="C128" s="196"/>
      <c r="D128" s="196"/>
      <c r="E128" s="196"/>
      <c r="F128" s="193"/>
    </row>
    <row r="129" spans="1:6" ht="18.75">
      <c r="A129" s="194"/>
      <c r="B129" s="197" t="s">
        <v>289</v>
      </c>
      <c r="C129" s="198"/>
      <c r="D129" s="198"/>
      <c r="E129" s="198"/>
      <c r="F129" s="192"/>
    </row>
    <row r="130" spans="1:6" ht="18.75">
      <c r="A130" s="194"/>
      <c r="B130" s="197" t="s">
        <v>290</v>
      </c>
      <c r="C130" s="198"/>
      <c r="D130" s="198"/>
      <c r="E130" s="198"/>
      <c r="F130" s="192"/>
    </row>
    <row r="131" spans="1:6" ht="18.75">
      <c r="A131" s="194"/>
      <c r="B131" s="171" t="s">
        <v>291</v>
      </c>
      <c r="C131" s="176">
        <f>C130+C114</f>
        <v>132</v>
      </c>
      <c r="D131" s="176">
        <f>D130+D114</f>
        <v>132</v>
      </c>
      <c r="E131" s="176">
        <f>E130+E114</f>
        <v>55</v>
      </c>
      <c r="F131" s="192"/>
    </row>
  </sheetData>
  <sheetProtection selectLockedCells="1" selectUnlockedCells="1"/>
  <printOptions headings="1"/>
  <pageMargins left="0.7083333333333334" right="0.7083333333333334" top="0.5513888888888889" bottom="0.5513888888888889" header="0.31527777777777777" footer="0.31527777777777777"/>
  <pageSetup horizontalDpi="300" verticalDpi="300" orientation="portrait" paperSize="9" scale="57" r:id="rId1"/>
  <headerFooter alignWithMargins="0">
    <oddHeader>&amp;C&amp;P/&amp;N</oddHeader>
    <oddFooter>&amp;L&amp;F&amp;C&amp;D&amp;R&amp;A</oddFooter>
  </headerFooter>
  <rowBreaks count="1" manualBreakCount="1"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H131"/>
  <sheetViews>
    <sheetView view="pageBreakPreview" zoomScale="90" zoomScaleSheetLayoutView="90" zoomScalePageLayoutView="0" workbookViewId="0" topLeftCell="A117">
      <selection activeCell="E103" sqref="E103"/>
    </sheetView>
  </sheetViews>
  <sheetFormatPr defaultColWidth="8.75" defaultRowHeight="18"/>
  <cols>
    <col min="1" max="1" width="6.91015625" style="77" customWidth="1"/>
    <col min="2" max="2" width="37.66015625" style="1" customWidth="1"/>
    <col min="3" max="4" width="7.58203125" style="199" customWidth="1"/>
    <col min="5" max="5" width="7.58203125" style="200" customWidth="1"/>
    <col min="6" max="6" width="19.41015625" style="201" customWidth="1"/>
    <col min="7" max="7" width="19.08203125" style="202" customWidth="1"/>
    <col min="8" max="8" width="24.66015625" style="1" customWidth="1"/>
    <col min="9" max="16384" width="8.75" style="1" customWidth="1"/>
  </cols>
  <sheetData>
    <row r="1" spans="1:6" ht="12.75">
      <c r="A1" s="78"/>
      <c r="B1" s="127"/>
      <c r="C1" s="203"/>
      <c r="D1" s="203"/>
      <c r="E1" s="204" t="s">
        <v>42</v>
      </c>
      <c r="F1" s="205"/>
    </row>
    <row r="2" spans="1:6" ht="12.75">
      <c r="A2" s="83"/>
      <c r="B2" s="84" t="s">
        <v>43</v>
      </c>
      <c r="C2" s="85"/>
      <c r="D2" s="206"/>
      <c r="E2" s="207"/>
      <c r="F2" s="208"/>
    </row>
    <row r="3" spans="1:6" ht="12.75">
      <c r="A3" s="83"/>
      <c r="B3" s="84"/>
      <c r="C3" s="85"/>
      <c r="D3" s="206"/>
      <c r="E3" s="207"/>
      <c r="F3" s="208"/>
    </row>
    <row r="4" spans="1:8" ht="12.75">
      <c r="A4" s="83">
        <v>841403</v>
      </c>
      <c r="B4" s="84" t="s">
        <v>303</v>
      </c>
      <c r="C4" s="207">
        <v>2017</v>
      </c>
      <c r="D4" s="209" t="s">
        <v>45</v>
      </c>
      <c r="E4" s="210" t="s">
        <v>46</v>
      </c>
      <c r="F4" s="208"/>
      <c r="G4" s="211" t="s">
        <v>304</v>
      </c>
      <c r="H4" s="212"/>
    </row>
    <row r="5" spans="1:6" ht="12.75">
      <c r="A5" s="83" t="s">
        <v>305</v>
      </c>
      <c r="B5" s="84"/>
      <c r="C5" s="124"/>
      <c r="D5" s="124"/>
      <c r="E5" s="124"/>
      <c r="F5" s="208"/>
    </row>
    <row r="6" spans="1:6" ht="15.75" customHeight="1">
      <c r="A6" s="93" t="s">
        <v>50</v>
      </c>
      <c r="B6" s="96" t="s">
        <v>51</v>
      </c>
      <c r="C6" s="98"/>
      <c r="D6" s="98"/>
      <c r="E6" s="98"/>
      <c r="F6" s="213"/>
    </row>
    <row r="7" spans="1:6" ht="15" customHeight="1">
      <c r="A7" s="93" t="s">
        <v>52</v>
      </c>
      <c r="B7" s="96" t="s">
        <v>53</v>
      </c>
      <c r="C7" s="98"/>
      <c r="D7" s="98"/>
      <c r="E7" s="98"/>
      <c r="F7" s="213"/>
    </row>
    <row r="8" spans="1:6" ht="14.25" customHeight="1">
      <c r="A8" s="93" t="s">
        <v>54</v>
      </c>
      <c r="B8" s="96" t="s">
        <v>55</v>
      </c>
      <c r="C8" s="98"/>
      <c r="D8" s="98"/>
      <c r="E8" s="98"/>
      <c r="F8" s="213"/>
    </row>
    <row r="9" spans="1:6" ht="15.75" customHeight="1">
      <c r="A9" s="93" t="s">
        <v>56</v>
      </c>
      <c r="B9" s="96" t="s">
        <v>57</v>
      </c>
      <c r="C9" s="98"/>
      <c r="D9" s="98"/>
      <c r="E9" s="98"/>
      <c r="F9" s="213"/>
    </row>
    <row r="10" spans="1:6" ht="16.5" customHeight="1">
      <c r="A10" s="93" t="s">
        <v>58</v>
      </c>
      <c r="B10" s="96" t="s">
        <v>59</v>
      </c>
      <c r="C10" s="98"/>
      <c r="D10" s="98"/>
      <c r="E10" s="98"/>
      <c r="F10" s="213"/>
    </row>
    <row r="11" spans="1:6" ht="15.75" customHeight="1">
      <c r="A11" s="93" t="s">
        <v>60</v>
      </c>
      <c r="B11" s="96" t="s">
        <v>61</v>
      </c>
      <c r="C11" s="98"/>
      <c r="D11" s="98"/>
      <c r="E11" s="98"/>
      <c r="F11" s="213"/>
    </row>
    <row r="12" spans="1:6" ht="17.25" customHeight="1">
      <c r="A12" s="93" t="s">
        <v>62</v>
      </c>
      <c r="B12" s="96" t="s">
        <v>63</v>
      </c>
      <c r="C12" s="98"/>
      <c r="D12" s="98"/>
      <c r="E12" s="98"/>
      <c r="F12" s="213"/>
    </row>
    <row r="13" spans="1:6" ht="16.5" customHeight="1">
      <c r="A13" s="93" t="s">
        <v>64</v>
      </c>
      <c r="B13" s="96" t="s">
        <v>65</v>
      </c>
      <c r="C13" s="98">
        <v>38</v>
      </c>
      <c r="D13" s="98">
        <v>38</v>
      </c>
      <c r="E13" s="98">
        <v>6</v>
      </c>
      <c r="F13" s="213" t="s">
        <v>306</v>
      </c>
    </row>
    <row r="14" spans="1:6" ht="16.5" customHeight="1">
      <c r="A14" s="93" t="s">
        <v>67</v>
      </c>
      <c r="B14" s="96" t="s">
        <v>68</v>
      </c>
      <c r="C14" s="98"/>
      <c r="D14" s="98"/>
      <c r="E14" s="98"/>
      <c r="F14" s="213"/>
    </row>
    <row r="15" spans="1:6" ht="14.25" customHeight="1">
      <c r="A15" s="93" t="s">
        <v>69</v>
      </c>
      <c r="B15" s="96" t="s">
        <v>70</v>
      </c>
      <c r="C15" s="98"/>
      <c r="D15" s="98"/>
      <c r="E15" s="98"/>
      <c r="F15" s="213"/>
    </row>
    <row r="16" spans="1:6" ht="16.5" customHeight="1">
      <c r="A16" s="93" t="s">
        <v>71</v>
      </c>
      <c r="B16" s="96" t="s">
        <v>72</v>
      </c>
      <c r="C16" s="98"/>
      <c r="D16" s="98"/>
      <c r="E16" s="98"/>
      <c r="F16" s="213"/>
    </row>
    <row r="17" spans="1:6" ht="13.5" customHeight="1">
      <c r="A17" s="93" t="s">
        <v>75</v>
      </c>
      <c r="B17" s="96" t="s">
        <v>76</v>
      </c>
      <c r="C17" s="98"/>
      <c r="D17" s="98"/>
      <c r="E17" s="98"/>
      <c r="F17" s="213"/>
    </row>
    <row r="18" spans="1:6" ht="18.75" customHeight="1">
      <c r="A18" s="88"/>
      <c r="B18" s="99" t="s">
        <v>79</v>
      </c>
      <c r="C18" s="100">
        <f>SUM(C6:C17)</f>
        <v>38</v>
      </c>
      <c r="D18" s="100">
        <f>SUM(D6:D17)</f>
        <v>38</v>
      </c>
      <c r="E18" s="100">
        <f>SUM(E6:E17)</f>
        <v>6</v>
      </c>
      <c r="F18" s="214"/>
    </row>
    <row r="19" spans="1:6" ht="15.75" customHeight="1">
      <c r="A19" s="93" t="s">
        <v>81</v>
      </c>
      <c r="B19" s="96" t="s">
        <v>82</v>
      </c>
      <c r="C19" s="98"/>
      <c r="D19" s="98"/>
      <c r="E19" s="98"/>
      <c r="F19" s="213"/>
    </row>
    <row r="20" spans="1:6" ht="24.75" customHeight="1">
      <c r="A20" s="93" t="s">
        <v>85</v>
      </c>
      <c r="B20" s="96" t="s">
        <v>86</v>
      </c>
      <c r="C20" s="98"/>
      <c r="D20" s="98"/>
      <c r="E20" s="98"/>
      <c r="F20" s="213"/>
    </row>
    <row r="21" spans="1:6" ht="14.25" customHeight="1">
      <c r="A21" s="93" t="s">
        <v>89</v>
      </c>
      <c r="B21" s="96" t="s">
        <v>90</v>
      </c>
      <c r="C21" s="98"/>
      <c r="D21" s="98"/>
      <c r="E21" s="98"/>
      <c r="F21" s="213"/>
    </row>
    <row r="22" spans="1:6" ht="15" customHeight="1">
      <c r="A22" s="93" t="s">
        <v>91</v>
      </c>
      <c r="B22" s="96" t="s">
        <v>92</v>
      </c>
      <c r="C22" s="98"/>
      <c r="D22" s="98"/>
      <c r="E22" s="98"/>
      <c r="F22" s="213"/>
    </row>
    <row r="23" spans="1:6" ht="18.75" customHeight="1">
      <c r="A23" s="88"/>
      <c r="B23" s="99" t="s">
        <v>95</v>
      </c>
      <c r="C23" s="111"/>
      <c r="D23" s="111"/>
      <c r="E23" s="111"/>
      <c r="F23" s="214"/>
    </row>
    <row r="24" spans="1:6" ht="18.75" customHeight="1">
      <c r="A24" s="88"/>
      <c r="B24" s="99" t="s">
        <v>98</v>
      </c>
      <c r="C24" s="100">
        <f>C23+C18</f>
        <v>38</v>
      </c>
      <c r="D24" s="100">
        <f>D23+D18</f>
        <v>38</v>
      </c>
      <c r="E24" s="100">
        <f>E23+E18</f>
        <v>6</v>
      </c>
      <c r="F24" s="214"/>
    </row>
    <row r="25" spans="1:6" ht="15" customHeight="1">
      <c r="A25" s="93" t="s">
        <v>99</v>
      </c>
      <c r="B25" s="105" t="s">
        <v>100</v>
      </c>
      <c r="C25" s="98"/>
      <c r="D25" s="98"/>
      <c r="E25" s="98"/>
      <c r="F25" s="213"/>
    </row>
    <row r="26" spans="1:6" ht="14.25" customHeight="1">
      <c r="A26" s="93" t="s">
        <v>103</v>
      </c>
      <c r="B26" s="105" t="s">
        <v>104</v>
      </c>
      <c r="C26" s="98"/>
      <c r="D26" s="98"/>
      <c r="E26" s="98"/>
      <c r="F26" s="213"/>
    </row>
    <row r="27" spans="1:6" ht="13.5" customHeight="1">
      <c r="A27" s="93" t="s">
        <v>106</v>
      </c>
      <c r="B27" s="105" t="s">
        <v>107</v>
      </c>
      <c r="C27" s="98"/>
      <c r="D27" s="98"/>
      <c r="E27" s="98"/>
      <c r="F27" s="213"/>
    </row>
    <row r="28" spans="1:6" ht="13.5" customHeight="1">
      <c r="A28" s="93">
        <v>5215</v>
      </c>
      <c r="B28" s="105" t="s">
        <v>109</v>
      </c>
      <c r="C28" s="98"/>
      <c r="D28" s="98"/>
      <c r="E28" s="98"/>
      <c r="F28" s="213"/>
    </row>
    <row r="29" spans="1:6" ht="12" customHeight="1">
      <c r="A29" s="93">
        <v>5216</v>
      </c>
      <c r="B29" s="105" t="s">
        <v>111</v>
      </c>
      <c r="C29" s="98"/>
      <c r="D29" s="98"/>
      <c r="E29" s="98"/>
      <c r="F29" s="213"/>
    </row>
    <row r="30" spans="1:6" ht="12.75" customHeight="1">
      <c r="A30" s="93" t="s">
        <v>112</v>
      </c>
      <c r="B30" s="105" t="s">
        <v>113</v>
      </c>
      <c r="C30" s="98"/>
      <c r="D30" s="98"/>
      <c r="E30" s="98"/>
      <c r="F30" s="213"/>
    </row>
    <row r="31" spans="1:6" ht="28.5" customHeight="1">
      <c r="A31" s="88"/>
      <c r="B31" s="99" t="s">
        <v>116</v>
      </c>
      <c r="C31" s="111"/>
      <c r="D31" s="111"/>
      <c r="E31" s="111"/>
      <c r="F31" s="214"/>
    </row>
    <row r="32" spans="1:6" ht="14.25" customHeight="1">
      <c r="A32" s="93" t="s">
        <v>117</v>
      </c>
      <c r="B32" s="96" t="s">
        <v>118</v>
      </c>
      <c r="C32" s="98"/>
      <c r="D32" s="98"/>
      <c r="E32" s="98"/>
      <c r="F32" s="213"/>
    </row>
    <row r="33" spans="1:6" ht="14.25" customHeight="1">
      <c r="A33" s="93" t="s">
        <v>120</v>
      </c>
      <c r="B33" s="96" t="s">
        <v>121</v>
      </c>
      <c r="C33" s="98"/>
      <c r="D33" s="98"/>
      <c r="E33" s="98"/>
      <c r="F33" s="213"/>
    </row>
    <row r="34" spans="1:6" ht="15" customHeight="1">
      <c r="A34" s="88"/>
      <c r="B34" s="99" t="s">
        <v>124</v>
      </c>
      <c r="C34" s="111"/>
      <c r="D34" s="111"/>
      <c r="E34" s="111"/>
      <c r="F34" s="214"/>
    </row>
    <row r="35" spans="1:6" ht="14.25" customHeight="1">
      <c r="A35" s="93" t="s">
        <v>125</v>
      </c>
      <c r="B35" s="96" t="s">
        <v>126</v>
      </c>
      <c r="C35" s="98"/>
      <c r="D35" s="98"/>
      <c r="E35" s="98"/>
      <c r="F35" s="213"/>
    </row>
    <row r="36" spans="1:6" ht="15.75" customHeight="1">
      <c r="A36" s="93" t="s">
        <v>128</v>
      </c>
      <c r="B36" s="96" t="s">
        <v>129</v>
      </c>
      <c r="C36" s="98"/>
      <c r="D36" s="98"/>
      <c r="E36" s="98"/>
      <c r="F36" s="213"/>
    </row>
    <row r="37" spans="1:6" ht="21.75" customHeight="1">
      <c r="A37" s="88"/>
      <c r="B37" s="99" t="s">
        <v>131</v>
      </c>
      <c r="C37" s="111"/>
      <c r="D37" s="111"/>
      <c r="E37" s="111"/>
      <c r="F37" s="214"/>
    </row>
    <row r="38" spans="1:6" ht="12.75" customHeight="1">
      <c r="A38" s="93" t="s">
        <v>132</v>
      </c>
      <c r="B38" s="96" t="s">
        <v>133</v>
      </c>
      <c r="C38" s="98"/>
      <c r="D38" s="98"/>
      <c r="E38" s="98"/>
      <c r="F38" s="213"/>
    </row>
    <row r="39" spans="1:6" ht="15" customHeight="1">
      <c r="A39" s="93" t="s">
        <v>134</v>
      </c>
      <c r="B39" s="96" t="s">
        <v>135</v>
      </c>
      <c r="C39" s="98"/>
      <c r="D39" s="98"/>
      <c r="E39" s="98"/>
      <c r="F39" s="213"/>
    </row>
    <row r="40" spans="1:6" ht="15.75" customHeight="1">
      <c r="A40" s="93" t="s">
        <v>136</v>
      </c>
      <c r="B40" s="96" t="s">
        <v>137</v>
      </c>
      <c r="C40" s="98"/>
      <c r="D40" s="98"/>
      <c r="E40" s="98"/>
      <c r="F40" s="213"/>
    </row>
    <row r="41" spans="1:6" ht="14.25" customHeight="1">
      <c r="A41" s="93" t="s">
        <v>138</v>
      </c>
      <c r="B41" s="96" t="s">
        <v>139</v>
      </c>
      <c r="C41" s="98"/>
      <c r="D41" s="98"/>
      <c r="E41" s="98"/>
      <c r="F41" s="213"/>
    </row>
    <row r="42" spans="1:6" ht="27" customHeight="1">
      <c r="A42" s="93" t="s">
        <v>140</v>
      </c>
      <c r="B42" s="96" t="s">
        <v>141</v>
      </c>
      <c r="C42" s="98">
        <v>280</v>
      </c>
      <c r="D42" s="98">
        <v>280</v>
      </c>
      <c r="E42" s="98"/>
      <c r="F42" s="213" t="s">
        <v>307</v>
      </c>
    </row>
    <row r="43" spans="1:6" ht="20.25" customHeight="1">
      <c r="A43" s="88"/>
      <c r="B43" s="99" t="s">
        <v>308</v>
      </c>
      <c r="C43" s="100">
        <f>SUM(C41:C42)</f>
        <v>280</v>
      </c>
      <c r="D43" s="100">
        <f>SUM(D41:D42)</f>
        <v>280</v>
      </c>
      <c r="E43" s="100">
        <f>SUM(E41:E42)</f>
        <v>0</v>
      </c>
      <c r="F43" s="214"/>
    </row>
    <row r="44" spans="1:5" ht="15.75" customHeight="1">
      <c r="A44" s="88" t="s">
        <v>144</v>
      </c>
      <c r="B44" s="139" t="s">
        <v>145</v>
      </c>
      <c r="C44" s="215"/>
      <c r="D44" s="215"/>
      <c r="E44" s="215"/>
    </row>
    <row r="45" spans="1:8" ht="82.5" customHeight="1">
      <c r="A45" s="88" t="s">
        <v>146</v>
      </c>
      <c r="B45" s="99" t="s">
        <v>147</v>
      </c>
      <c r="C45" s="111">
        <v>2975</v>
      </c>
      <c r="D45" s="145">
        <v>3236</v>
      </c>
      <c r="E45" s="114">
        <v>1235</v>
      </c>
      <c r="F45" s="216" t="s">
        <v>309</v>
      </c>
      <c r="G45" s="217" t="s">
        <v>310</v>
      </c>
      <c r="H45" s="218" t="s">
        <v>311</v>
      </c>
    </row>
    <row r="46" spans="1:6" ht="13.5" customHeight="1">
      <c r="A46" s="93">
        <v>533711</v>
      </c>
      <c r="B46" s="96" t="s">
        <v>148</v>
      </c>
      <c r="C46" s="98"/>
      <c r="D46" s="98"/>
      <c r="E46" s="98"/>
      <c r="F46" s="213"/>
    </row>
    <row r="47" spans="1:6" ht="13.5" customHeight="1">
      <c r="A47" s="93" t="s">
        <v>149</v>
      </c>
      <c r="B47" s="96" t="s">
        <v>150</v>
      </c>
      <c r="C47" s="98"/>
      <c r="D47" s="98"/>
      <c r="E47" s="98"/>
      <c r="F47" s="213"/>
    </row>
    <row r="48" spans="1:6" ht="14.25" customHeight="1">
      <c r="A48" s="93" t="s">
        <v>151</v>
      </c>
      <c r="B48" s="96" t="s">
        <v>152</v>
      </c>
      <c r="C48" s="98"/>
      <c r="D48" s="98"/>
      <c r="E48" s="98"/>
      <c r="F48" s="213"/>
    </row>
    <row r="49" spans="1:6" ht="14.25" customHeight="1">
      <c r="A49" s="93" t="s">
        <v>153</v>
      </c>
      <c r="B49" s="96" t="s">
        <v>154</v>
      </c>
      <c r="C49" s="98"/>
      <c r="D49" s="98"/>
      <c r="E49" s="98"/>
      <c r="F49" s="213"/>
    </row>
    <row r="50" spans="1:6" ht="14.25" customHeight="1">
      <c r="A50" s="88"/>
      <c r="B50" s="99" t="s">
        <v>155</v>
      </c>
      <c r="C50" s="100">
        <f>SUM(C46:C49)</f>
        <v>0</v>
      </c>
      <c r="D50" s="100">
        <f>SUM(D46:D49)</f>
        <v>0</v>
      </c>
      <c r="E50" s="100">
        <f>SUM(E46:E49)</f>
        <v>0</v>
      </c>
      <c r="F50" s="214"/>
    </row>
    <row r="51" spans="1:6" ht="14.25" customHeight="1">
      <c r="A51" s="93" t="s">
        <v>156</v>
      </c>
      <c r="B51" s="96" t="s">
        <v>157</v>
      </c>
      <c r="C51" s="98">
        <v>65</v>
      </c>
      <c r="D51" s="98">
        <v>65</v>
      </c>
      <c r="E51" s="98">
        <v>27</v>
      </c>
      <c r="F51" s="213"/>
    </row>
    <row r="52" spans="1:6" ht="14.25" customHeight="1">
      <c r="A52" s="93" t="s">
        <v>158</v>
      </c>
      <c r="B52" s="96" t="s">
        <v>159</v>
      </c>
      <c r="C52" s="98"/>
      <c r="D52" s="98"/>
      <c r="E52" s="98"/>
      <c r="F52" s="213"/>
    </row>
    <row r="53" spans="1:6" ht="14.25" customHeight="1">
      <c r="A53" s="88"/>
      <c r="B53" s="99" t="s">
        <v>160</v>
      </c>
      <c r="C53" s="100">
        <f>SUM(C51:C52)</f>
        <v>65</v>
      </c>
      <c r="D53" s="100">
        <f>SUM(D51:D52)</f>
        <v>65</v>
      </c>
      <c r="E53" s="100">
        <f>SUM(E51:E52)</f>
        <v>27</v>
      </c>
      <c r="F53" s="214"/>
    </row>
    <row r="54" spans="1:6" ht="21.75" customHeight="1">
      <c r="A54" s="93" t="s">
        <v>161</v>
      </c>
      <c r="B54" s="96" t="s">
        <v>162</v>
      </c>
      <c r="C54" s="98">
        <v>272</v>
      </c>
      <c r="D54" s="143">
        <v>343</v>
      </c>
      <c r="E54" s="113">
        <v>185</v>
      </c>
      <c r="F54" s="219"/>
    </row>
    <row r="55" spans="1:6" ht="15.75" customHeight="1">
      <c r="A55" s="93">
        <v>36423</v>
      </c>
      <c r="B55" s="96" t="s">
        <v>163</v>
      </c>
      <c r="C55" s="98"/>
      <c r="D55" s="98"/>
      <c r="E55" s="98"/>
      <c r="F55" s="219"/>
    </row>
    <row r="56" spans="1:6" ht="15.75" customHeight="1">
      <c r="A56" s="93" t="s">
        <v>165</v>
      </c>
      <c r="B56" s="96" t="s">
        <v>166</v>
      </c>
      <c r="C56" s="98"/>
      <c r="D56" s="98"/>
      <c r="E56" s="98"/>
      <c r="F56" s="219"/>
    </row>
    <row r="57" spans="1:6" ht="15.75" customHeight="1">
      <c r="A57" s="93" t="s">
        <v>167</v>
      </c>
      <c r="B57" s="96" t="s">
        <v>295</v>
      </c>
      <c r="C57" s="98"/>
      <c r="D57" s="98"/>
      <c r="E57" s="98"/>
      <c r="F57" s="219"/>
    </row>
    <row r="58" spans="1:7" ht="15.75" customHeight="1">
      <c r="A58" s="93" t="s">
        <v>169</v>
      </c>
      <c r="B58" s="96" t="s">
        <v>170</v>
      </c>
      <c r="C58" s="98"/>
      <c r="D58" s="143">
        <v>1000</v>
      </c>
      <c r="E58" s="98">
        <v>20</v>
      </c>
      <c r="F58" s="1"/>
      <c r="G58" s="220" t="s">
        <v>312</v>
      </c>
    </row>
    <row r="59" spans="1:6" ht="15.75" customHeight="1">
      <c r="A59" s="88"/>
      <c r="B59" s="99" t="s">
        <v>173</v>
      </c>
      <c r="C59" s="100">
        <f>SUM(C54:C58)</f>
        <v>272</v>
      </c>
      <c r="D59" s="119">
        <f>SUM(D54:D58)</f>
        <v>1343</v>
      </c>
      <c r="E59" s="100">
        <f>SUM(E54:E58)</f>
        <v>205</v>
      </c>
      <c r="F59" s="214"/>
    </row>
    <row r="60" spans="1:6" ht="15.75" customHeight="1">
      <c r="A60" s="88"/>
      <c r="B60" s="99" t="s">
        <v>175</v>
      </c>
      <c r="C60" s="100">
        <f>C59+C53+C50+C37+C34+C45+C44+C43</f>
        <v>3592</v>
      </c>
      <c r="D60" s="119">
        <f>D59+D53+D50+D37+D34+D45+D44+D43</f>
        <v>4924</v>
      </c>
      <c r="E60" s="100">
        <f>E59+E53+E50+E37+E34+E45+E44+E43</f>
        <v>1467</v>
      </c>
      <c r="F60" s="221"/>
    </row>
    <row r="61" spans="1:6" ht="12.75">
      <c r="A61" s="93" t="s">
        <v>176</v>
      </c>
      <c r="B61" s="141" t="s">
        <v>177</v>
      </c>
      <c r="C61" s="98"/>
      <c r="D61" s="98"/>
      <c r="E61" s="98"/>
      <c r="F61" s="213"/>
    </row>
    <row r="62" spans="1:6" ht="12.75" customHeight="1">
      <c r="A62" s="93" t="s">
        <v>178</v>
      </c>
      <c r="B62" s="109" t="s">
        <v>179</v>
      </c>
      <c r="C62" s="98"/>
      <c r="D62" s="98"/>
      <c r="E62" s="98"/>
      <c r="F62" s="213"/>
    </row>
    <row r="63" spans="1:6" ht="28.5" customHeight="1">
      <c r="A63" s="88"/>
      <c r="B63" s="110" t="s">
        <v>180</v>
      </c>
      <c r="C63" s="111"/>
      <c r="D63" s="111"/>
      <c r="E63" s="111"/>
      <c r="F63" s="222"/>
    </row>
    <row r="64" spans="1:6" ht="18" customHeight="1">
      <c r="A64" s="93" t="s">
        <v>181</v>
      </c>
      <c r="B64" s="109" t="s">
        <v>182</v>
      </c>
      <c r="C64" s="98"/>
      <c r="D64" s="98"/>
      <c r="E64" s="98"/>
      <c r="F64" s="213"/>
    </row>
    <row r="65" spans="1:6" ht="15.75" customHeight="1">
      <c r="A65" s="93"/>
      <c r="B65" s="109" t="s">
        <v>183</v>
      </c>
      <c r="C65" s="98"/>
      <c r="D65" s="98"/>
      <c r="E65" s="98"/>
      <c r="F65" s="213"/>
    </row>
    <row r="66" spans="1:6" ht="17.25" customHeight="1">
      <c r="A66" s="88"/>
      <c r="B66" s="142" t="s">
        <v>184</v>
      </c>
      <c r="C66" s="111"/>
      <c r="D66" s="111"/>
      <c r="E66" s="111"/>
      <c r="F66" s="222"/>
    </row>
    <row r="67" spans="1:6" ht="16.5" customHeight="1">
      <c r="A67" s="93" t="s">
        <v>185</v>
      </c>
      <c r="B67" s="142" t="s">
        <v>186</v>
      </c>
      <c r="C67" s="98"/>
      <c r="D67" s="98"/>
      <c r="E67" s="98"/>
      <c r="F67" s="213"/>
    </row>
    <row r="68" spans="1:6" ht="23.25" customHeight="1">
      <c r="A68" s="93" t="s">
        <v>187</v>
      </c>
      <c r="B68" s="109" t="s">
        <v>188</v>
      </c>
      <c r="C68" s="98"/>
      <c r="D68" s="98"/>
      <c r="E68" s="98"/>
      <c r="F68" s="213"/>
    </row>
    <row r="69" spans="1:6" ht="18" customHeight="1">
      <c r="A69" s="93" t="s">
        <v>189</v>
      </c>
      <c r="B69" s="109" t="s">
        <v>190</v>
      </c>
      <c r="C69" s="98"/>
      <c r="D69" s="98"/>
      <c r="E69" s="98"/>
      <c r="F69" s="213"/>
    </row>
    <row r="70" spans="1:6" ht="23.25" customHeight="1">
      <c r="A70" s="93"/>
      <c r="B70" s="109" t="s">
        <v>191</v>
      </c>
      <c r="C70" s="98"/>
      <c r="D70" s="98"/>
      <c r="E70" s="98"/>
      <c r="F70" s="213"/>
    </row>
    <row r="71" spans="1:6" ht="24.75" customHeight="1">
      <c r="A71" s="93" t="s">
        <v>192</v>
      </c>
      <c r="B71" s="109" t="s">
        <v>193</v>
      </c>
      <c r="C71" s="98"/>
      <c r="D71" s="98"/>
      <c r="E71" s="98"/>
      <c r="F71" s="213"/>
    </row>
    <row r="72" spans="1:6" ht="18.75" customHeight="1">
      <c r="A72" s="93" t="s">
        <v>194</v>
      </c>
      <c r="B72" s="109" t="s">
        <v>195</v>
      </c>
      <c r="C72" s="98"/>
      <c r="D72" s="98"/>
      <c r="E72" s="98"/>
      <c r="F72" s="213"/>
    </row>
    <row r="73" spans="1:6" ht="19.5" customHeight="1">
      <c r="A73" s="88"/>
      <c r="B73" s="110" t="s">
        <v>196</v>
      </c>
      <c r="C73" s="111"/>
      <c r="D73" s="111"/>
      <c r="E73" s="111"/>
      <c r="F73" s="214"/>
    </row>
    <row r="74" spans="1:6" ht="17.25" customHeight="1">
      <c r="A74" s="88"/>
      <c r="B74" s="142" t="s">
        <v>197</v>
      </c>
      <c r="C74" s="111"/>
      <c r="D74" s="111"/>
      <c r="E74" s="111"/>
      <c r="F74" s="214"/>
    </row>
    <row r="75" spans="1:6" ht="25.5" customHeight="1">
      <c r="A75" s="93" t="s">
        <v>198</v>
      </c>
      <c r="B75" s="141" t="s">
        <v>199</v>
      </c>
      <c r="C75" s="98"/>
      <c r="D75" s="98"/>
      <c r="E75" s="98"/>
      <c r="F75" s="213"/>
    </row>
    <row r="76" spans="1:6" ht="23.25" customHeight="1">
      <c r="A76" s="93" t="s">
        <v>200</v>
      </c>
      <c r="B76" s="141" t="s">
        <v>201</v>
      </c>
      <c r="C76" s="98"/>
      <c r="D76" s="98"/>
      <c r="E76" s="98"/>
      <c r="F76" s="213"/>
    </row>
    <row r="77" spans="1:6" ht="15" customHeight="1">
      <c r="A77" s="93" t="s">
        <v>202</v>
      </c>
      <c r="B77" s="141" t="s">
        <v>203</v>
      </c>
      <c r="C77" s="98"/>
      <c r="D77" s="98"/>
      <c r="E77" s="98"/>
      <c r="F77" s="213"/>
    </row>
    <row r="78" spans="1:6" ht="19.5" customHeight="1">
      <c r="A78" s="88"/>
      <c r="B78" s="142" t="s">
        <v>204</v>
      </c>
      <c r="C78" s="111"/>
      <c r="D78" s="111"/>
      <c r="E78" s="111"/>
      <c r="F78" s="214"/>
    </row>
    <row r="79" spans="1:6" ht="26.25" customHeight="1">
      <c r="A79" s="93" t="s">
        <v>205</v>
      </c>
      <c r="B79" s="109" t="s">
        <v>206</v>
      </c>
      <c r="C79" s="98"/>
      <c r="D79" s="98"/>
      <c r="E79" s="98"/>
      <c r="F79" s="213"/>
    </row>
    <row r="80" spans="1:8" ht="39.75" customHeight="1">
      <c r="A80" s="93" t="s">
        <v>208</v>
      </c>
      <c r="B80" s="109" t="s">
        <v>209</v>
      </c>
      <c r="C80" s="98">
        <v>817</v>
      </c>
      <c r="D80" s="98">
        <v>817</v>
      </c>
      <c r="E80" s="113">
        <v>517</v>
      </c>
      <c r="F80" s="213" t="s">
        <v>313</v>
      </c>
      <c r="H80" s="223" t="s">
        <v>314</v>
      </c>
    </row>
    <row r="81" spans="1:6" ht="16.5" customHeight="1">
      <c r="A81" s="93" t="s">
        <v>210</v>
      </c>
      <c r="B81" s="109" t="s">
        <v>211</v>
      </c>
      <c r="C81" s="98"/>
      <c r="D81" s="98"/>
      <c r="E81" s="98"/>
      <c r="F81" s="213"/>
    </row>
    <row r="82" spans="1:6" ht="24.75" customHeight="1">
      <c r="A82" s="88"/>
      <c r="B82" s="142" t="s">
        <v>212</v>
      </c>
      <c r="C82" s="111">
        <f>SUM(C79:C80)</f>
        <v>817</v>
      </c>
      <c r="D82" s="111">
        <f>SUM(D79:D80)</f>
        <v>817</v>
      </c>
      <c r="E82" s="114">
        <f>SUM(E79:E80)</f>
        <v>517</v>
      </c>
      <c r="F82" s="214"/>
    </row>
    <row r="83" spans="1:6" ht="21" customHeight="1">
      <c r="A83" s="93" t="s">
        <v>213</v>
      </c>
      <c r="B83" s="96" t="s">
        <v>214</v>
      </c>
      <c r="C83" s="98"/>
      <c r="D83" s="98"/>
      <c r="E83" s="98"/>
      <c r="F83" s="213"/>
    </row>
    <row r="84" spans="1:6" ht="14.25" customHeight="1">
      <c r="A84" s="93" t="s">
        <v>215</v>
      </c>
      <c r="B84" s="96" t="s">
        <v>216</v>
      </c>
      <c r="C84" s="98"/>
      <c r="D84" s="98"/>
      <c r="E84" s="98"/>
      <c r="F84" s="213"/>
    </row>
    <row r="85" spans="1:6" ht="14.25" customHeight="1">
      <c r="A85" s="93" t="s">
        <v>297</v>
      </c>
      <c r="B85" s="96" t="s">
        <v>218</v>
      </c>
      <c r="C85" s="98"/>
      <c r="D85" s="98"/>
      <c r="E85" s="98"/>
      <c r="F85" s="213"/>
    </row>
    <row r="86" spans="1:6" ht="15.75" customHeight="1">
      <c r="A86" s="93" t="s">
        <v>219</v>
      </c>
      <c r="B86" s="96" t="s">
        <v>220</v>
      </c>
      <c r="C86" s="98"/>
      <c r="D86" s="98"/>
      <c r="E86" s="98"/>
      <c r="F86" s="213" t="s">
        <v>315</v>
      </c>
    </row>
    <row r="87" spans="1:6" ht="23.25" customHeight="1">
      <c r="A87" s="93"/>
      <c r="B87" s="99" t="s">
        <v>221</v>
      </c>
      <c r="C87" s="98"/>
      <c r="D87" s="98"/>
      <c r="E87" s="98"/>
      <c r="F87" s="213"/>
    </row>
    <row r="88" spans="1:6" ht="12.75">
      <c r="A88" s="93" t="s">
        <v>222</v>
      </c>
      <c r="B88" s="99" t="s">
        <v>223</v>
      </c>
      <c r="C88" s="98"/>
      <c r="D88" s="98"/>
      <c r="E88" s="98"/>
      <c r="F88" s="213"/>
    </row>
    <row r="89" spans="1:6" ht="18.75" customHeight="1">
      <c r="A89" s="88"/>
      <c r="B89" s="146" t="s">
        <v>224</v>
      </c>
      <c r="C89" s="100">
        <f>C88+C87+C82+C86</f>
        <v>817</v>
      </c>
      <c r="D89" s="100">
        <f>D88+D87+D82+D86</f>
        <v>817</v>
      </c>
      <c r="E89" s="104">
        <f>E88+E87+E82+E86</f>
        <v>517</v>
      </c>
      <c r="F89" s="214"/>
    </row>
    <row r="90" spans="1:6" ht="19.5" customHeight="1">
      <c r="A90" s="88"/>
      <c r="B90" s="146" t="s">
        <v>226</v>
      </c>
      <c r="C90" s="111">
        <f>C78+C74+C60+C31+C24+C89</f>
        <v>4447</v>
      </c>
      <c r="D90" s="145">
        <f>D78+D74+D60+D31+D24+D89</f>
        <v>5779</v>
      </c>
      <c r="E90" s="111">
        <f>E78+E74+E60+E31+E24+E89</f>
        <v>1990</v>
      </c>
      <c r="F90" s="214"/>
    </row>
    <row r="91" spans="1:8" s="230" customFormat="1" ht="51.75" customHeight="1">
      <c r="A91" s="224" t="s">
        <v>227</v>
      </c>
      <c r="B91" s="225" t="s">
        <v>228</v>
      </c>
      <c r="C91" s="226">
        <v>6860</v>
      </c>
      <c r="D91" s="227">
        <v>10315</v>
      </c>
      <c r="E91" s="228">
        <v>0</v>
      </c>
      <c r="F91" s="216" t="s">
        <v>316</v>
      </c>
      <c r="G91" s="217" t="s">
        <v>317</v>
      </c>
      <c r="H91" s="229" t="s">
        <v>318</v>
      </c>
    </row>
    <row r="92" spans="1:8" s="230" customFormat="1" ht="57" customHeight="1">
      <c r="A92" s="224" t="s">
        <v>229</v>
      </c>
      <c r="B92" s="225" t="s">
        <v>230</v>
      </c>
      <c r="C92" s="226">
        <v>1000</v>
      </c>
      <c r="D92" s="227">
        <v>2575</v>
      </c>
      <c r="E92" s="228">
        <v>6695</v>
      </c>
      <c r="F92" s="216" t="s">
        <v>319</v>
      </c>
      <c r="G92" s="217" t="s">
        <v>320</v>
      </c>
      <c r="H92" s="218" t="s">
        <v>321</v>
      </c>
    </row>
    <row r="93" spans="1:6" ht="16.5" customHeight="1">
      <c r="A93" s="93"/>
      <c r="B93" s="96" t="s">
        <v>232</v>
      </c>
      <c r="C93" s="98"/>
      <c r="D93" s="98"/>
      <c r="E93" s="98"/>
      <c r="F93" s="213"/>
    </row>
    <row r="94" spans="1:8" s="230" customFormat="1" ht="37.5" customHeight="1">
      <c r="A94" s="224" t="s">
        <v>233</v>
      </c>
      <c r="B94" s="225" t="s">
        <v>234</v>
      </c>
      <c r="C94" s="226">
        <v>0</v>
      </c>
      <c r="D94" s="227">
        <v>2000</v>
      </c>
      <c r="E94" s="228"/>
      <c r="F94" s="231" t="s">
        <v>322</v>
      </c>
      <c r="G94" s="217" t="s">
        <v>323</v>
      </c>
      <c r="H94" s="218" t="s">
        <v>324</v>
      </c>
    </row>
    <row r="95" spans="1:8" s="230" customFormat="1" ht="104.25" customHeight="1">
      <c r="A95" s="224" t="s">
        <v>235</v>
      </c>
      <c r="B95" s="225" t="s">
        <v>236</v>
      </c>
      <c r="C95" s="226">
        <v>16500</v>
      </c>
      <c r="D95" s="227">
        <v>28327</v>
      </c>
      <c r="E95" s="228">
        <v>220</v>
      </c>
      <c r="F95" s="232" t="s">
        <v>325</v>
      </c>
      <c r="G95" s="217" t="s">
        <v>326</v>
      </c>
      <c r="H95" s="218" t="s">
        <v>327</v>
      </c>
    </row>
    <row r="96" spans="1:6" ht="15" customHeight="1">
      <c r="A96" s="93" t="s">
        <v>235</v>
      </c>
      <c r="B96" s="96" t="s">
        <v>238</v>
      </c>
      <c r="C96" s="98"/>
      <c r="D96" s="98" t="s">
        <v>328</v>
      </c>
      <c r="E96" s="98" t="s">
        <v>328</v>
      </c>
      <c r="F96" s="213"/>
    </row>
    <row r="97" spans="1:8" s="230" customFormat="1" ht="56.25" customHeight="1">
      <c r="A97" s="224" t="s">
        <v>239</v>
      </c>
      <c r="B97" s="225" t="s">
        <v>240</v>
      </c>
      <c r="C97" s="226">
        <v>6577</v>
      </c>
      <c r="D97" s="227">
        <v>11668</v>
      </c>
      <c r="E97" s="228">
        <v>60</v>
      </c>
      <c r="F97" s="216">
        <f>(E91+E92+E95+E94)*0.27</f>
        <v>1867.0500000000002</v>
      </c>
      <c r="G97" s="233"/>
      <c r="H97" s="218" t="s">
        <v>329</v>
      </c>
    </row>
    <row r="98" spans="1:6" ht="20.25" customHeight="1">
      <c r="A98" s="88"/>
      <c r="B98" s="99" t="s">
        <v>242</v>
      </c>
      <c r="C98" s="100">
        <f>SUM(C91:C97)</f>
        <v>30937</v>
      </c>
      <c r="D98" s="119">
        <f>SUM(D91:D97)</f>
        <v>54885</v>
      </c>
      <c r="E98" s="100">
        <f>SUM(E91:E97)</f>
        <v>6975</v>
      </c>
      <c r="F98" s="214"/>
    </row>
    <row r="99" spans="1:8" s="230" customFormat="1" ht="127.5" customHeight="1">
      <c r="A99" s="224" t="s">
        <v>243</v>
      </c>
      <c r="B99" s="225" t="s">
        <v>244</v>
      </c>
      <c r="C99" s="226">
        <v>33700</v>
      </c>
      <c r="D99" s="227">
        <v>36922</v>
      </c>
      <c r="E99" s="228">
        <v>8120</v>
      </c>
      <c r="F99" s="231" t="s">
        <v>330</v>
      </c>
      <c r="G99" s="234" t="s">
        <v>331</v>
      </c>
      <c r="H99" s="218" t="s">
        <v>332</v>
      </c>
    </row>
    <row r="100" spans="1:6" ht="14.25" customHeight="1">
      <c r="A100" s="93" t="s">
        <v>245</v>
      </c>
      <c r="B100" s="96" t="s">
        <v>246</v>
      </c>
      <c r="C100" s="98"/>
      <c r="D100" s="98"/>
      <c r="E100" s="98"/>
      <c r="F100" s="213"/>
    </row>
    <row r="101" spans="1:6" ht="17.25" customHeight="1">
      <c r="A101" s="93" t="s">
        <v>247</v>
      </c>
      <c r="B101" s="96" t="s">
        <v>248</v>
      </c>
      <c r="C101" s="98"/>
      <c r="D101" s="98"/>
      <c r="E101" s="98"/>
      <c r="F101" s="213"/>
    </row>
    <row r="102" spans="1:8" s="230" customFormat="1" ht="33" customHeight="1">
      <c r="A102" s="224" t="s">
        <v>249</v>
      </c>
      <c r="B102" s="225" t="s">
        <v>250</v>
      </c>
      <c r="C102" s="226">
        <v>9099</v>
      </c>
      <c r="D102" s="227">
        <v>9969</v>
      </c>
      <c r="E102" s="228">
        <v>2193</v>
      </c>
      <c r="F102" s="216">
        <f>E99*0.27</f>
        <v>2192.4</v>
      </c>
      <c r="G102" s="233"/>
      <c r="H102" s="218" t="s">
        <v>333</v>
      </c>
    </row>
    <row r="103" spans="1:6" ht="20.25" customHeight="1">
      <c r="A103" s="88"/>
      <c r="B103" s="99" t="s">
        <v>252</v>
      </c>
      <c r="C103" s="100">
        <f>SUM(C99:C102)</f>
        <v>42799</v>
      </c>
      <c r="D103" s="119">
        <f>SUM(D99:D102)</f>
        <v>46891</v>
      </c>
      <c r="E103" s="100">
        <f>SUM(E99:E102)</f>
        <v>10313</v>
      </c>
      <c r="F103" s="214"/>
    </row>
    <row r="104" spans="1:6" ht="16.5" customHeight="1">
      <c r="A104" s="93">
        <v>246</v>
      </c>
      <c r="B104" s="96" t="s">
        <v>253</v>
      </c>
      <c r="C104" s="98"/>
      <c r="D104" s="98"/>
      <c r="E104" s="98"/>
      <c r="F104" s="213"/>
    </row>
    <row r="105" spans="1:6" ht="14.25" customHeight="1">
      <c r="A105" s="93">
        <v>247</v>
      </c>
      <c r="B105" s="96" t="s">
        <v>254</v>
      </c>
      <c r="C105" s="98"/>
      <c r="D105" s="98"/>
      <c r="E105" s="98"/>
      <c r="F105" s="213"/>
    </row>
    <row r="106" spans="1:6" ht="25.5" customHeight="1">
      <c r="A106" s="93">
        <v>249</v>
      </c>
      <c r="B106" s="96" t="s">
        <v>255</v>
      </c>
      <c r="C106" s="98"/>
      <c r="D106" s="98"/>
      <c r="E106" s="98"/>
      <c r="F106" s="213"/>
    </row>
    <row r="107" spans="1:6" ht="27.75" customHeight="1">
      <c r="A107" s="88"/>
      <c r="B107" s="146" t="s">
        <v>256</v>
      </c>
      <c r="C107" s="111"/>
      <c r="D107" s="111"/>
      <c r="E107" s="111"/>
      <c r="F107" s="214"/>
    </row>
    <row r="108" spans="1:6" ht="21" customHeight="1">
      <c r="A108" s="93" t="s">
        <v>257</v>
      </c>
      <c r="B108" s="96" t="s">
        <v>258</v>
      </c>
      <c r="C108" s="98"/>
      <c r="D108" s="98"/>
      <c r="E108" s="98"/>
      <c r="F108" s="213"/>
    </row>
    <row r="109" spans="1:6" ht="17.25" customHeight="1">
      <c r="A109" s="93" t="s">
        <v>259</v>
      </c>
      <c r="B109" s="96" t="s">
        <v>216</v>
      </c>
      <c r="C109" s="98"/>
      <c r="D109" s="98"/>
      <c r="E109" s="98"/>
      <c r="F109" s="213"/>
    </row>
    <row r="110" spans="1:6" ht="15.75" customHeight="1">
      <c r="A110" s="93" t="s">
        <v>260</v>
      </c>
      <c r="B110" s="96" t="s">
        <v>218</v>
      </c>
      <c r="C110" s="98"/>
      <c r="D110" s="98"/>
      <c r="E110" s="98"/>
      <c r="F110" s="213"/>
    </row>
    <row r="111" spans="1:6" ht="15" customHeight="1">
      <c r="A111" s="93" t="s">
        <v>261</v>
      </c>
      <c r="B111" s="96" t="s">
        <v>220</v>
      </c>
      <c r="C111" s="98"/>
      <c r="D111" s="98"/>
      <c r="E111" s="98"/>
      <c r="F111" s="213"/>
    </row>
    <row r="112" spans="1:6" ht="24.75" customHeight="1">
      <c r="A112" s="93"/>
      <c r="B112" s="99" t="s">
        <v>262</v>
      </c>
      <c r="C112" s="98"/>
      <c r="D112" s="98"/>
      <c r="E112" s="98"/>
      <c r="F112" s="214"/>
    </row>
    <row r="113" spans="1:6" ht="20.25" customHeight="1">
      <c r="A113" s="93"/>
      <c r="B113" s="99" t="s">
        <v>263</v>
      </c>
      <c r="C113" s="97">
        <f>C112+C107+C103+C98</f>
        <v>73736</v>
      </c>
      <c r="D113" s="235">
        <f>D112+D107+D103+D98</f>
        <v>101776</v>
      </c>
      <c r="E113" s="102">
        <f>E112+E107+E103+E98</f>
        <v>17288</v>
      </c>
      <c r="F113" s="214"/>
    </row>
    <row r="114" spans="1:6" ht="21" customHeight="1">
      <c r="A114" s="88"/>
      <c r="B114" s="99" t="s">
        <v>264</v>
      </c>
      <c r="C114" s="100">
        <f>C113+C90</f>
        <v>78183</v>
      </c>
      <c r="D114" s="119">
        <f>D113+D90</f>
        <v>107555</v>
      </c>
      <c r="E114" s="104">
        <f>E113+E90</f>
        <v>19278</v>
      </c>
      <c r="F114" s="214"/>
    </row>
    <row r="115" spans="1:6" ht="30.75" customHeight="1">
      <c r="A115" s="92" t="s">
        <v>265</v>
      </c>
      <c r="B115" s="141" t="s">
        <v>266</v>
      </c>
      <c r="C115" s="98"/>
      <c r="D115" s="98"/>
      <c r="E115" s="98"/>
      <c r="F115" s="213"/>
    </row>
    <row r="116" spans="1:6" ht="18.75" customHeight="1">
      <c r="A116" s="92" t="s">
        <v>267</v>
      </c>
      <c r="B116" s="141" t="s">
        <v>268</v>
      </c>
      <c r="C116" s="98"/>
      <c r="D116" s="98"/>
      <c r="E116" s="98"/>
      <c r="F116" s="213"/>
    </row>
    <row r="117" spans="1:6" ht="23.25" customHeight="1">
      <c r="A117" s="89"/>
      <c r="B117" s="142" t="s">
        <v>269</v>
      </c>
      <c r="C117" s="111"/>
      <c r="D117" s="111"/>
      <c r="E117" s="111"/>
      <c r="F117" s="214"/>
    </row>
    <row r="118" spans="1:6" ht="12.75">
      <c r="A118" s="92" t="s">
        <v>270</v>
      </c>
      <c r="B118" s="147" t="s">
        <v>271</v>
      </c>
      <c r="C118" s="122"/>
      <c r="D118" s="122"/>
      <c r="E118" s="122"/>
      <c r="F118" s="213"/>
    </row>
    <row r="119" spans="1:6" ht="15" customHeight="1">
      <c r="A119" s="92" t="s">
        <v>272</v>
      </c>
      <c r="B119" s="109" t="s">
        <v>273</v>
      </c>
      <c r="C119" s="98"/>
      <c r="D119" s="98"/>
      <c r="E119" s="98"/>
      <c r="F119" s="213"/>
    </row>
    <row r="120" spans="1:6" ht="15.75" customHeight="1">
      <c r="A120" s="92" t="s">
        <v>274</v>
      </c>
      <c r="B120" s="109" t="s">
        <v>275</v>
      </c>
      <c r="C120" s="98"/>
      <c r="D120" s="98"/>
      <c r="E120" s="98"/>
      <c r="F120" s="213"/>
    </row>
    <row r="121" spans="1:6" ht="18" customHeight="1">
      <c r="A121" s="92" t="s">
        <v>276</v>
      </c>
      <c r="B121" s="141" t="s">
        <v>277</v>
      </c>
      <c r="C121" s="98"/>
      <c r="D121" s="98"/>
      <c r="E121" s="98"/>
      <c r="F121" s="213"/>
    </row>
    <row r="122" spans="1:6" ht="13.5" customHeight="1">
      <c r="A122" s="92" t="s">
        <v>278</v>
      </c>
      <c r="B122" s="109" t="s">
        <v>279</v>
      </c>
      <c r="C122" s="98"/>
      <c r="D122" s="98"/>
      <c r="E122" s="98"/>
      <c r="F122" s="213"/>
    </row>
    <row r="123" spans="1:6" ht="17.25" customHeight="1">
      <c r="A123" s="92" t="s">
        <v>280</v>
      </c>
      <c r="B123" s="109" t="s">
        <v>281</v>
      </c>
      <c r="C123" s="98"/>
      <c r="D123" s="98"/>
      <c r="E123" s="98"/>
      <c r="F123" s="213"/>
    </row>
    <row r="124" spans="1:6" ht="18.75" customHeight="1">
      <c r="A124" s="89">
        <v>297</v>
      </c>
      <c r="B124" s="142" t="s">
        <v>282</v>
      </c>
      <c r="C124" s="111">
        <f>SUM(C118:C123)</f>
        <v>0</v>
      </c>
      <c r="D124" s="111">
        <f>SUM(D118:D123)</f>
        <v>0</v>
      </c>
      <c r="E124" s="111">
        <f>SUM(E118:E123)</f>
        <v>0</v>
      </c>
      <c r="F124" s="214"/>
    </row>
    <row r="125" spans="1:6" ht="12.75">
      <c r="A125" s="92" t="s">
        <v>283</v>
      </c>
      <c r="B125" s="147" t="s">
        <v>284</v>
      </c>
      <c r="C125" s="122"/>
      <c r="D125" s="122"/>
      <c r="E125" s="122"/>
      <c r="F125" s="213"/>
    </row>
    <row r="126" spans="1:6" ht="12.75">
      <c r="A126" s="92" t="s">
        <v>285</v>
      </c>
      <c r="B126" s="147" t="s">
        <v>286</v>
      </c>
      <c r="C126" s="122"/>
      <c r="D126" s="122"/>
      <c r="E126" s="122"/>
      <c r="F126" s="213"/>
    </row>
    <row r="127" spans="1:6" ht="12.75">
      <c r="A127" s="92">
        <v>5915</v>
      </c>
      <c r="B127" s="147" t="s">
        <v>287</v>
      </c>
      <c r="C127" s="122"/>
      <c r="D127" s="122"/>
      <c r="E127" s="122"/>
      <c r="F127" s="213"/>
    </row>
    <row r="128" spans="1:6" ht="12.75">
      <c r="A128" s="92">
        <v>5916</v>
      </c>
      <c r="B128" s="147" t="s">
        <v>288</v>
      </c>
      <c r="C128" s="122"/>
      <c r="D128" s="122"/>
      <c r="E128" s="122"/>
      <c r="F128" s="213"/>
    </row>
    <row r="129" spans="1:6" ht="12.75">
      <c r="A129" s="89"/>
      <c r="B129" s="149" t="s">
        <v>289</v>
      </c>
      <c r="C129" s="124"/>
      <c r="D129" s="124"/>
      <c r="E129" s="124"/>
      <c r="F129" s="214"/>
    </row>
    <row r="130" spans="1:6" ht="12.75">
      <c r="A130" s="89"/>
      <c r="B130" s="149" t="s">
        <v>290</v>
      </c>
      <c r="C130" s="124"/>
      <c r="D130" s="124"/>
      <c r="E130" s="124"/>
      <c r="F130" s="214"/>
    </row>
    <row r="131" spans="1:6" ht="12.75">
      <c r="A131" s="89"/>
      <c r="B131" s="99" t="s">
        <v>291</v>
      </c>
      <c r="C131" s="100">
        <f>C130+C114</f>
        <v>78183</v>
      </c>
      <c r="D131" s="119">
        <f>D130+D114</f>
        <v>107555</v>
      </c>
      <c r="E131" s="104">
        <f>E130+E114</f>
        <v>19278</v>
      </c>
      <c r="F131" s="214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51" r:id="rId1"/>
  <headerFooter alignWithMargins="0">
    <oddHeader>&amp;C&amp;P/&amp;N</oddHeader>
    <oddFooter>&amp;L&amp;F&amp;C&amp;D&amp;R&amp;A</oddFooter>
  </headerFooter>
  <rowBreaks count="1" manualBreakCount="1">
    <brk id="7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31"/>
  <sheetViews>
    <sheetView view="pageBreakPreview" zoomScaleSheetLayoutView="100" zoomScalePageLayoutView="0" workbookViewId="0" topLeftCell="A121">
      <selection activeCell="E68" sqref="E68"/>
    </sheetView>
  </sheetViews>
  <sheetFormatPr defaultColWidth="8.75" defaultRowHeight="18"/>
  <cols>
    <col min="1" max="1" width="8.75" style="0" customWidth="1"/>
    <col min="2" max="2" width="37.66015625" style="0" customWidth="1"/>
    <col min="3" max="4" width="8.75" style="151" customWidth="1"/>
    <col min="5" max="5" width="8.75" style="152" customWidth="1"/>
    <col min="6" max="6" width="12" style="153" customWidth="1"/>
  </cols>
  <sheetData>
    <row r="1" spans="1:6" ht="18.75">
      <c r="A1" s="154"/>
      <c r="B1" s="155"/>
      <c r="C1" s="156"/>
      <c r="D1" s="156"/>
      <c r="E1" s="157" t="s">
        <v>42</v>
      </c>
      <c r="F1" s="158"/>
    </row>
    <row r="2" spans="1:6" ht="18.75">
      <c r="A2" s="159"/>
      <c r="B2" s="160" t="s">
        <v>43</v>
      </c>
      <c r="C2" s="161"/>
      <c r="D2" s="161"/>
      <c r="E2" s="162"/>
      <c r="F2" s="163"/>
    </row>
    <row r="3" spans="1:6" ht="18.75">
      <c r="A3" s="159"/>
      <c r="B3" s="160"/>
      <c r="C3" s="161"/>
      <c r="D3" s="161"/>
      <c r="E3" s="162"/>
      <c r="F3" s="163"/>
    </row>
    <row r="4" spans="1:6" ht="18.75">
      <c r="A4" s="159">
        <v>854234</v>
      </c>
      <c r="B4" s="160" t="s">
        <v>334</v>
      </c>
      <c r="C4" s="162">
        <v>2017</v>
      </c>
      <c r="D4" s="162">
        <v>2017</v>
      </c>
      <c r="E4" s="162" t="s">
        <v>46</v>
      </c>
      <c r="F4" s="163"/>
    </row>
    <row r="5" spans="1:6" ht="18.75">
      <c r="A5" s="159" t="s">
        <v>335</v>
      </c>
      <c r="B5" s="160"/>
      <c r="C5" s="162"/>
      <c r="D5" s="162"/>
      <c r="E5" s="162"/>
      <c r="F5" s="163"/>
    </row>
    <row r="6" spans="1:6" ht="15" customHeight="1">
      <c r="A6" s="165" t="s">
        <v>50</v>
      </c>
      <c r="B6" s="168" t="s">
        <v>51</v>
      </c>
      <c r="C6" s="169"/>
      <c r="D6" s="169"/>
      <c r="E6" s="169"/>
      <c r="F6" s="170"/>
    </row>
    <row r="7" spans="1:6" ht="15" customHeight="1">
      <c r="A7" s="165" t="s">
        <v>52</v>
      </c>
      <c r="B7" s="168" t="s">
        <v>53</v>
      </c>
      <c r="C7" s="169"/>
      <c r="D7" s="169"/>
      <c r="E7" s="169"/>
      <c r="F7" s="170"/>
    </row>
    <row r="8" spans="1:6" ht="15" customHeight="1">
      <c r="A8" s="165" t="s">
        <v>54</v>
      </c>
      <c r="B8" s="168" t="s">
        <v>55</v>
      </c>
      <c r="C8" s="169"/>
      <c r="D8" s="169"/>
      <c r="E8" s="169"/>
      <c r="F8" s="170"/>
    </row>
    <row r="9" spans="1:6" ht="15" customHeight="1">
      <c r="A9" s="165" t="s">
        <v>56</v>
      </c>
      <c r="B9" s="168" t="s">
        <v>57</v>
      </c>
      <c r="C9" s="169"/>
      <c r="D9" s="169"/>
      <c r="E9" s="169"/>
      <c r="F9" s="170"/>
    </row>
    <row r="10" spans="1:6" ht="15" customHeight="1">
      <c r="A10" s="165" t="s">
        <v>58</v>
      </c>
      <c r="B10" s="168" t="s">
        <v>59</v>
      </c>
      <c r="C10" s="169"/>
      <c r="D10" s="169"/>
      <c r="E10" s="169"/>
      <c r="F10" s="170"/>
    </row>
    <row r="11" spans="1:6" ht="15" customHeight="1">
      <c r="A11" s="165" t="s">
        <v>60</v>
      </c>
      <c r="B11" s="168" t="s">
        <v>61</v>
      </c>
      <c r="C11" s="169"/>
      <c r="D11" s="169"/>
      <c r="E11" s="169"/>
      <c r="F11" s="170"/>
    </row>
    <row r="12" spans="1:6" ht="15" customHeight="1">
      <c r="A12" s="165" t="s">
        <v>62</v>
      </c>
      <c r="B12" s="168" t="s">
        <v>63</v>
      </c>
      <c r="C12" s="169"/>
      <c r="D12" s="169"/>
      <c r="E12" s="169"/>
      <c r="F12" s="170"/>
    </row>
    <row r="13" spans="1:6" ht="15" customHeight="1">
      <c r="A13" s="165" t="s">
        <v>64</v>
      </c>
      <c r="B13" s="168" t="s">
        <v>65</v>
      </c>
      <c r="C13" s="169"/>
      <c r="D13" s="169"/>
      <c r="E13" s="169"/>
      <c r="F13" s="170"/>
    </row>
    <row r="14" spans="1:6" ht="15" customHeight="1">
      <c r="A14" s="165" t="s">
        <v>67</v>
      </c>
      <c r="B14" s="168" t="s">
        <v>68</v>
      </c>
      <c r="C14" s="169"/>
      <c r="D14" s="169"/>
      <c r="E14" s="169"/>
      <c r="F14" s="170"/>
    </row>
    <row r="15" spans="1:6" ht="15" customHeight="1">
      <c r="A15" s="165" t="s">
        <v>69</v>
      </c>
      <c r="B15" s="168" t="s">
        <v>70</v>
      </c>
      <c r="C15" s="169"/>
      <c r="D15" s="169"/>
      <c r="E15" s="169"/>
      <c r="F15" s="170"/>
    </row>
    <row r="16" spans="1:6" ht="15" customHeight="1">
      <c r="A16" s="165" t="s">
        <v>71</v>
      </c>
      <c r="B16" s="168" t="s">
        <v>72</v>
      </c>
      <c r="C16" s="169"/>
      <c r="D16" s="169"/>
      <c r="E16" s="169"/>
      <c r="F16" s="170"/>
    </row>
    <row r="17" spans="1:6" ht="15" customHeight="1">
      <c r="A17" s="165" t="s">
        <v>75</v>
      </c>
      <c r="B17" s="168" t="s">
        <v>76</v>
      </c>
      <c r="C17" s="169"/>
      <c r="D17" s="169"/>
      <c r="E17" s="169"/>
      <c r="F17" s="170"/>
    </row>
    <row r="18" spans="1:6" ht="15" customHeight="1">
      <c r="A18" s="160"/>
      <c r="B18" s="171" t="s">
        <v>79</v>
      </c>
      <c r="C18" s="172"/>
      <c r="D18" s="172"/>
      <c r="E18" s="172"/>
      <c r="F18" s="173"/>
    </row>
    <row r="19" spans="1:6" ht="18.75" customHeight="1">
      <c r="A19" s="165" t="s">
        <v>81</v>
      </c>
      <c r="B19" s="168" t="s">
        <v>82</v>
      </c>
      <c r="C19" s="169"/>
      <c r="D19" s="169"/>
      <c r="E19" s="169"/>
      <c r="F19" s="170"/>
    </row>
    <row r="20" spans="1:6" ht="24.75" customHeight="1">
      <c r="A20" s="165" t="s">
        <v>85</v>
      </c>
      <c r="B20" s="168" t="s">
        <v>86</v>
      </c>
      <c r="C20" s="169"/>
      <c r="D20" s="169"/>
      <c r="E20" s="169"/>
      <c r="F20" s="170"/>
    </row>
    <row r="21" spans="1:6" ht="15" customHeight="1">
      <c r="A21" s="165" t="s">
        <v>89</v>
      </c>
      <c r="B21" s="168" t="s">
        <v>90</v>
      </c>
      <c r="C21" s="169"/>
      <c r="D21" s="169"/>
      <c r="E21" s="169"/>
      <c r="F21" s="170"/>
    </row>
    <row r="22" spans="1:6" ht="15" customHeight="1">
      <c r="A22" s="165" t="s">
        <v>91</v>
      </c>
      <c r="B22" s="168" t="s">
        <v>92</v>
      </c>
      <c r="C22" s="169"/>
      <c r="D22" s="169"/>
      <c r="E22" s="169"/>
      <c r="F22" s="170"/>
    </row>
    <row r="23" spans="1:6" ht="15" customHeight="1">
      <c r="A23" s="160"/>
      <c r="B23" s="171" t="s">
        <v>95</v>
      </c>
      <c r="C23" s="172"/>
      <c r="D23" s="172"/>
      <c r="E23" s="172"/>
      <c r="F23" s="173"/>
    </row>
    <row r="24" spans="1:6" ht="15" customHeight="1">
      <c r="A24" s="160"/>
      <c r="B24" s="171" t="s">
        <v>98</v>
      </c>
      <c r="C24" s="172"/>
      <c r="D24" s="172"/>
      <c r="E24" s="172"/>
      <c r="F24" s="173"/>
    </row>
    <row r="25" spans="1:6" ht="15" customHeight="1">
      <c r="A25" s="165" t="s">
        <v>99</v>
      </c>
      <c r="B25" s="174" t="s">
        <v>100</v>
      </c>
      <c r="C25" s="175"/>
      <c r="D25" s="175"/>
      <c r="E25" s="175"/>
      <c r="F25" s="170"/>
    </row>
    <row r="26" spans="1:6" ht="15" customHeight="1">
      <c r="A26" s="165" t="s">
        <v>103</v>
      </c>
      <c r="B26" s="174" t="s">
        <v>104</v>
      </c>
      <c r="C26" s="175"/>
      <c r="D26" s="175"/>
      <c r="E26" s="175"/>
      <c r="F26" s="170"/>
    </row>
    <row r="27" spans="1:6" ht="15" customHeight="1">
      <c r="A27" s="165" t="s">
        <v>106</v>
      </c>
      <c r="B27" s="174" t="s">
        <v>107</v>
      </c>
      <c r="C27" s="175"/>
      <c r="D27" s="175"/>
      <c r="E27" s="175"/>
      <c r="F27" s="170"/>
    </row>
    <row r="28" spans="1:6" ht="15" customHeight="1">
      <c r="A28" s="165">
        <v>5215</v>
      </c>
      <c r="B28" s="174" t="s">
        <v>109</v>
      </c>
      <c r="C28" s="175"/>
      <c r="D28" s="175"/>
      <c r="E28" s="175"/>
      <c r="F28" s="170"/>
    </row>
    <row r="29" spans="1:6" ht="15" customHeight="1">
      <c r="A29" s="165">
        <v>5216</v>
      </c>
      <c r="B29" s="174" t="s">
        <v>111</v>
      </c>
      <c r="C29" s="175"/>
      <c r="D29" s="175"/>
      <c r="E29" s="175"/>
      <c r="F29" s="170"/>
    </row>
    <row r="30" spans="1:6" ht="15" customHeight="1">
      <c r="A30" s="165" t="s">
        <v>112</v>
      </c>
      <c r="B30" s="174" t="s">
        <v>113</v>
      </c>
      <c r="C30" s="175"/>
      <c r="D30" s="175"/>
      <c r="E30" s="175"/>
      <c r="F30" s="170"/>
    </row>
    <row r="31" spans="1:6" ht="28.5" customHeight="1">
      <c r="A31" s="160"/>
      <c r="B31" s="171" t="s">
        <v>116</v>
      </c>
      <c r="C31" s="176"/>
      <c r="D31" s="176"/>
      <c r="E31" s="176"/>
      <c r="F31" s="173"/>
    </row>
    <row r="32" spans="1:6" ht="15" customHeight="1">
      <c r="A32" s="165" t="s">
        <v>117</v>
      </c>
      <c r="B32" s="168" t="s">
        <v>118</v>
      </c>
      <c r="C32" s="169"/>
      <c r="D32" s="169"/>
      <c r="E32" s="169"/>
      <c r="F32" s="170"/>
    </row>
    <row r="33" spans="1:6" ht="15" customHeight="1">
      <c r="A33" s="165" t="s">
        <v>120</v>
      </c>
      <c r="B33" s="168" t="s">
        <v>121</v>
      </c>
      <c r="C33" s="169"/>
      <c r="D33" s="169"/>
      <c r="E33" s="169"/>
      <c r="F33" s="170"/>
    </row>
    <row r="34" spans="1:6" ht="15" customHeight="1">
      <c r="A34" s="160"/>
      <c r="B34" s="171" t="s">
        <v>124</v>
      </c>
      <c r="C34" s="172"/>
      <c r="D34" s="172"/>
      <c r="E34" s="172"/>
      <c r="F34" s="173"/>
    </row>
    <row r="35" spans="1:6" ht="15" customHeight="1">
      <c r="A35" s="165" t="s">
        <v>125</v>
      </c>
      <c r="B35" s="168" t="s">
        <v>126</v>
      </c>
      <c r="C35" s="169"/>
      <c r="D35" s="169"/>
      <c r="E35" s="169"/>
      <c r="F35" s="170"/>
    </row>
    <row r="36" spans="1:6" ht="15" customHeight="1">
      <c r="A36" s="165" t="s">
        <v>128</v>
      </c>
      <c r="B36" s="168" t="s">
        <v>129</v>
      </c>
      <c r="C36" s="169"/>
      <c r="D36" s="169"/>
      <c r="E36" s="169"/>
      <c r="F36" s="170"/>
    </row>
    <row r="37" spans="1:6" ht="15" customHeight="1">
      <c r="A37" s="160"/>
      <c r="B37" s="171" t="s">
        <v>131</v>
      </c>
      <c r="C37" s="172"/>
      <c r="D37" s="172"/>
      <c r="E37" s="172"/>
      <c r="F37" s="173"/>
    </row>
    <row r="38" spans="1:6" ht="15" customHeight="1">
      <c r="A38" s="165" t="s">
        <v>132</v>
      </c>
      <c r="B38" s="168" t="s">
        <v>133</v>
      </c>
      <c r="C38" s="169"/>
      <c r="D38" s="169"/>
      <c r="E38" s="169"/>
      <c r="F38" s="170"/>
    </row>
    <row r="39" spans="1:6" ht="15" customHeight="1">
      <c r="A39" s="165" t="s">
        <v>134</v>
      </c>
      <c r="B39" s="168" t="s">
        <v>135</v>
      </c>
      <c r="C39" s="169"/>
      <c r="D39" s="169"/>
      <c r="E39" s="169"/>
      <c r="F39" s="170"/>
    </row>
    <row r="40" spans="1:6" ht="15" customHeight="1">
      <c r="A40" s="165" t="s">
        <v>136</v>
      </c>
      <c r="B40" s="168" t="s">
        <v>137</v>
      </c>
      <c r="C40" s="169"/>
      <c r="D40" s="169"/>
      <c r="E40" s="169"/>
      <c r="F40" s="170"/>
    </row>
    <row r="41" spans="1:6" ht="15" customHeight="1">
      <c r="A41" s="165" t="s">
        <v>138</v>
      </c>
      <c r="B41" s="168" t="s">
        <v>139</v>
      </c>
      <c r="C41" s="169"/>
      <c r="D41" s="169"/>
      <c r="E41" s="169"/>
      <c r="F41" s="170"/>
    </row>
    <row r="42" spans="1:6" ht="15" customHeight="1">
      <c r="A42" s="165" t="s">
        <v>140</v>
      </c>
      <c r="B42" s="168" t="s">
        <v>141</v>
      </c>
      <c r="C42" s="169"/>
      <c r="D42" s="169"/>
      <c r="E42" s="169"/>
      <c r="F42" s="170"/>
    </row>
    <row r="43" spans="1:6" ht="20.25" customHeight="1">
      <c r="A43" s="160"/>
      <c r="B43" s="171" t="s">
        <v>143</v>
      </c>
      <c r="C43" s="172"/>
      <c r="D43" s="172"/>
      <c r="E43" s="172"/>
      <c r="F43" s="173"/>
    </row>
    <row r="44" spans="1:6" ht="12.75" customHeight="1">
      <c r="A44" s="160" t="s">
        <v>144</v>
      </c>
      <c r="B44" s="177" t="s">
        <v>145</v>
      </c>
      <c r="C44" s="178"/>
      <c r="D44" s="178"/>
      <c r="E44" s="178"/>
      <c r="F44" s="173"/>
    </row>
    <row r="45" spans="1:6" ht="12.75" customHeight="1">
      <c r="A45" s="160" t="s">
        <v>146</v>
      </c>
      <c r="B45" s="171" t="s">
        <v>147</v>
      </c>
      <c r="C45" s="172"/>
      <c r="D45" s="172"/>
      <c r="E45" s="172"/>
      <c r="F45" s="173"/>
    </row>
    <row r="46" spans="1:6" ht="12.75" customHeight="1">
      <c r="A46" s="165">
        <v>533711</v>
      </c>
      <c r="B46" s="168" t="s">
        <v>148</v>
      </c>
      <c r="C46" s="169"/>
      <c r="D46" s="169"/>
      <c r="E46" s="169"/>
      <c r="F46" s="170"/>
    </row>
    <row r="47" spans="1:6" ht="12.75" customHeight="1">
      <c r="A47" s="165" t="s">
        <v>149</v>
      </c>
      <c r="B47" s="168" t="s">
        <v>150</v>
      </c>
      <c r="C47" s="169"/>
      <c r="D47" s="169"/>
      <c r="E47" s="169"/>
      <c r="F47" s="170"/>
    </row>
    <row r="48" spans="1:6" ht="12.75" customHeight="1">
      <c r="A48" s="165" t="s">
        <v>151</v>
      </c>
      <c r="B48" s="168" t="s">
        <v>152</v>
      </c>
      <c r="C48" s="169"/>
      <c r="D48" s="169"/>
      <c r="E48" s="169"/>
      <c r="F48" s="170"/>
    </row>
    <row r="49" spans="1:6" ht="12.75" customHeight="1">
      <c r="A49" s="165" t="s">
        <v>153</v>
      </c>
      <c r="B49" s="168" t="s">
        <v>154</v>
      </c>
      <c r="C49" s="169"/>
      <c r="D49" s="169"/>
      <c r="E49" s="169"/>
      <c r="F49" s="170"/>
    </row>
    <row r="50" spans="1:6" ht="12.75" customHeight="1">
      <c r="A50" s="160"/>
      <c r="B50" s="171" t="s">
        <v>155</v>
      </c>
      <c r="C50" s="172"/>
      <c r="D50" s="172"/>
      <c r="E50" s="172"/>
      <c r="F50" s="173"/>
    </row>
    <row r="51" spans="1:6" ht="12.75" customHeight="1">
      <c r="A51" s="165" t="s">
        <v>156</v>
      </c>
      <c r="B51" s="168" t="s">
        <v>157</v>
      </c>
      <c r="C51" s="169"/>
      <c r="D51" s="169"/>
      <c r="E51" s="169"/>
      <c r="F51" s="170"/>
    </row>
    <row r="52" spans="1:6" ht="12.75" customHeight="1">
      <c r="A52" s="165" t="s">
        <v>158</v>
      </c>
      <c r="B52" s="168" t="s">
        <v>159</v>
      </c>
      <c r="C52" s="169"/>
      <c r="D52" s="169"/>
      <c r="E52" s="169"/>
      <c r="F52" s="170"/>
    </row>
    <row r="53" spans="1:6" ht="18.75" customHeight="1">
      <c r="A53" s="160"/>
      <c r="B53" s="171" t="s">
        <v>160</v>
      </c>
      <c r="C53" s="172"/>
      <c r="D53" s="172"/>
      <c r="E53" s="172"/>
      <c r="F53" s="173"/>
    </row>
    <row r="54" spans="1:6" ht="21.75" customHeight="1">
      <c r="A54" s="165" t="s">
        <v>161</v>
      </c>
      <c r="B54" s="168" t="s">
        <v>162</v>
      </c>
      <c r="C54" s="169"/>
      <c r="D54" s="169"/>
      <c r="E54" s="169"/>
      <c r="F54" s="170"/>
    </row>
    <row r="55" spans="1:6" ht="14.25" customHeight="1">
      <c r="A55" s="165">
        <v>36423</v>
      </c>
      <c r="B55" s="168" t="s">
        <v>163</v>
      </c>
      <c r="C55" s="169"/>
      <c r="D55" s="169"/>
      <c r="E55" s="169"/>
      <c r="F55" s="170"/>
    </row>
    <row r="56" spans="1:6" ht="14.25" customHeight="1">
      <c r="A56" s="165" t="s">
        <v>165</v>
      </c>
      <c r="B56" s="168" t="s">
        <v>166</v>
      </c>
      <c r="C56" s="169"/>
      <c r="D56" s="169"/>
      <c r="E56" s="169"/>
      <c r="F56" s="170"/>
    </row>
    <row r="57" spans="1:6" ht="14.25" customHeight="1">
      <c r="A57" s="165" t="s">
        <v>167</v>
      </c>
      <c r="B57" s="168" t="s">
        <v>295</v>
      </c>
      <c r="C57" s="169"/>
      <c r="D57" s="169"/>
      <c r="E57" s="169"/>
      <c r="F57" s="170"/>
    </row>
    <row r="58" spans="1:6" ht="14.25" customHeight="1">
      <c r="A58" s="165" t="s">
        <v>169</v>
      </c>
      <c r="B58" s="168" t="s">
        <v>170</v>
      </c>
      <c r="C58" s="169"/>
      <c r="D58" s="169"/>
      <c r="E58" s="169"/>
      <c r="F58" s="170"/>
    </row>
    <row r="59" spans="1:6" ht="14.25" customHeight="1">
      <c r="A59" s="160"/>
      <c r="B59" s="171" t="s">
        <v>173</v>
      </c>
      <c r="C59" s="172"/>
      <c r="D59" s="172"/>
      <c r="E59" s="172"/>
      <c r="F59" s="173"/>
    </row>
    <row r="60" spans="1:6" ht="15" customHeight="1">
      <c r="A60" s="160"/>
      <c r="B60" s="171" t="s">
        <v>175</v>
      </c>
      <c r="C60" s="172"/>
      <c r="D60" s="172"/>
      <c r="E60" s="172"/>
      <c r="F60" s="173"/>
    </row>
    <row r="61" spans="1:6" ht="15" customHeight="1">
      <c r="A61" s="165" t="s">
        <v>176</v>
      </c>
      <c r="B61" s="179" t="s">
        <v>177</v>
      </c>
      <c r="C61" s="180"/>
      <c r="D61" s="180"/>
      <c r="E61" s="180"/>
      <c r="F61" s="170"/>
    </row>
    <row r="62" spans="1:6" ht="15" customHeight="1">
      <c r="A62" s="165" t="s">
        <v>178</v>
      </c>
      <c r="B62" s="181" t="s">
        <v>179</v>
      </c>
      <c r="C62" s="180"/>
      <c r="D62" s="180"/>
      <c r="E62" s="180"/>
      <c r="F62" s="170"/>
    </row>
    <row r="63" spans="1:6" ht="28.5" customHeight="1">
      <c r="A63" s="160"/>
      <c r="B63" s="182" t="s">
        <v>180</v>
      </c>
      <c r="C63" s="183"/>
      <c r="D63" s="183"/>
      <c r="E63" s="183"/>
      <c r="F63" s="184"/>
    </row>
    <row r="64" spans="1:6" ht="15.75" customHeight="1">
      <c r="A64" s="165" t="s">
        <v>181</v>
      </c>
      <c r="B64" s="181" t="s">
        <v>182</v>
      </c>
      <c r="C64" s="180"/>
      <c r="D64" s="180"/>
      <c r="E64" s="180"/>
      <c r="F64" s="170"/>
    </row>
    <row r="65" spans="1:6" ht="15.75" customHeight="1">
      <c r="A65" s="165"/>
      <c r="B65" s="181" t="s">
        <v>183</v>
      </c>
      <c r="C65" s="180"/>
      <c r="D65" s="180"/>
      <c r="E65" s="180"/>
      <c r="F65" s="170"/>
    </row>
    <row r="66" spans="1:6" ht="15.75" customHeight="1">
      <c r="A66" s="160"/>
      <c r="B66" s="185" t="s">
        <v>184</v>
      </c>
      <c r="C66" s="183"/>
      <c r="D66" s="183"/>
      <c r="E66" s="183"/>
      <c r="F66" s="184"/>
    </row>
    <row r="67" spans="1:6" ht="15.75" customHeight="1">
      <c r="A67" s="165" t="s">
        <v>185</v>
      </c>
      <c r="B67" s="185" t="s">
        <v>334</v>
      </c>
      <c r="C67" s="180">
        <v>590</v>
      </c>
      <c r="D67" s="180">
        <v>590</v>
      </c>
      <c r="E67" s="180">
        <v>185</v>
      </c>
      <c r="F67" s="170" t="s">
        <v>336</v>
      </c>
    </row>
    <row r="68" spans="1:6" ht="23.25" customHeight="1">
      <c r="A68" s="165" t="s">
        <v>187</v>
      </c>
      <c r="B68" s="181" t="s">
        <v>188</v>
      </c>
      <c r="C68" s="180"/>
      <c r="D68" s="180"/>
      <c r="E68" s="180"/>
      <c r="F68" s="170"/>
    </row>
    <row r="69" spans="1:6" ht="18" customHeight="1">
      <c r="A69" s="165" t="s">
        <v>189</v>
      </c>
      <c r="B69" s="181" t="s">
        <v>190</v>
      </c>
      <c r="C69" s="180"/>
      <c r="D69" s="180"/>
      <c r="E69" s="180"/>
      <c r="F69" s="170"/>
    </row>
    <row r="70" spans="1:6" ht="23.25" customHeight="1">
      <c r="A70" s="165"/>
      <c r="B70" s="181" t="s">
        <v>191</v>
      </c>
      <c r="C70" s="180"/>
      <c r="D70" s="180"/>
      <c r="E70" s="180"/>
      <c r="F70" s="170"/>
    </row>
    <row r="71" spans="1:6" ht="24.75" customHeight="1">
      <c r="A71" s="165" t="s">
        <v>192</v>
      </c>
      <c r="B71" s="181" t="s">
        <v>193</v>
      </c>
      <c r="C71" s="180"/>
      <c r="D71" s="180"/>
      <c r="E71" s="180"/>
      <c r="F71" s="170"/>
    </row>
    <row r="72" spans="1:6" ht="18.75" customHeight="1">
      <c r="A72" s="165" t="s">
        <v>194</v>
      </c>
      <c r="B72" s="181" t="s">
        <v>195</v>
      </c>
      <c r="C72" s="180"/>
      <c r="D72" s="180"/>
      <c r="E72" s="180"/>
      <c r="F72" s="170"/>
    </row>
    <row r="73" spans="1:6" ht="19.5" customHeight="1">
      <c r="A73" s="160"/>
      <c r="B73" s="182" t="s">
        <v>196</v>
      </c>
      <c r="C73" s="183"/>
      <c r="D73" s="183"/>
      <c r="E73" s="183"/>
      <c r="F73" s="173"/>
    </row>
    <row r="74" spans="1:6" ht="17.25" customHeight="1">
      <c r="A74" s="160"/>
      <c r="B74" s="185" t="s">
        <v>197</v>
      </c>
      <c r="C74" s="183">
        <f>C73+C67+C66+C63</f>
        <v>590</v>
      </c>
      <c r="D74" s="183">
        <f>D73+D67+D66+D63</f>
        <v>590</v>
      </c>
      <c r="E74" s="183">
        <f>E73+E67+E66+E63</f>
        <v>185</v>
      </c>
      <c r="F74" s="173"/>
    </row>
    <row r="75" spans="1:6" ht="25.5" customHeight="1">
      <c r="A75" s="165" t="s">
        <v>198</v>
      </c>
      <c r="B75" s="179" t="s">
        <v>199</v>
      </c>
      <c r="C75" s="180"/>
      <c r="D75" s="180"/>
      <c r="E75" s="180"/>
      <c r="F75" s="170"/>
    </row>
    <row r="76" spans="1:6" ht="23.25" customHeight="1">
      <c r="A76" s="165" t="s">
        <v>200</v>
      </c>
      <c r="B76" s="179" t="s">
        <v>201</v>
      </c>
      <c r="C76" s="180"/>
      <c r="D76" s="180"/>
      <c r="E76" s="180"/>
      <c r="F76" s="170"/>
    </row>
    <row r="77" spans="1:6" ht="18.75" customHeight="1">
      <c r="A77" s="165" t="s">
        <v>202</v>
      </c>
      <c r="B77" s="179" t="s">
        <v>203</v>
      </c>
      <c r="C77" s="180"/>
      <c r="D77" s="180"/>
      <c r="E77" s="180"/>
      <c r="F77" s="170"/>
    </row>
    <row r="78" spans="1:6" ht="19.5" customHeight="1">
      <c r="A78" s="160"/>
      <c r="B78" s="185" t="s">
        <v>204</v>
      </c>
      <c r="C78" s="183"/>
      <c r="D78" s="183"/>
      <c r="E78" s="183"/>
      <c r="F78" s="173"/>
    </row>
    <row r="79" spans="1:6" ht="26.25" customHeight="1">
      <c r="A79" s="165" t="s">
        <v>205</v>
      </c>
      <c r="B79" s="181" t="s">
        <v>206</v>
      </c>
      <c r="C79" s="180"/>
      <c r="D79" s="180"/>
      <c r="E79" s="180"/>
      <c r="F79" s="170"/>
    </row>
    <row r="80" spans="1:6" ht="22.5" customHeight="1">
      <c r="A80" s="165" t="s">
        <v>208</v>
      </c>
      <c r="B80" s="181" t="s">
        <v>209</v>
      </c>
      <c r="C80" s="180"/>
      <c r="D80" s="180"/>
      <c r="E80" s="180"/>
      <c r="F80" s="170"/>
    </row>
    <row r="81" spans="1:6" ht="21" customHeight="1">
      <c r="A81" s="165" t="s">
        <v>210</v>
      </c>
      <c r="B81" s="181" t="s">
        <v>211</v>
      </c>
      <c r="C81" s="180"/>
      <c r="D81" s="180"/>
      <c r="E81" s="180"/>
      <c r="F81" s="170"/>
    </row>
    <row r="82" spans="1:6" ht="24.75" customHeight="1">
      <c r="A82" s="160"/>
      <c r="B82" s="185" t="s">
        <v>212</v>
      </c>
      <c r="C82" s="183"/>
      <c r="D82" s="183"/>
      <c r="E82" s="183"/>
      <c r="F82" s="173"/>
    </row>
    <row r="83" spans="1:6" ht="21" customHeight="1">
      <c r="A83" s="165" t="s">
        <v>213</v>
      </c>
      <c r="B83" s="168" t="s">
        <v>214</v>
      </c>
      <c r="C83" s="169"/>
      <c r="D83" s="169"/>
      <c r="E83" s="169"/>
      <c r="F83" s="170"/>
    </row>
    <row r="84" spans="1:6" ht="14.25" customHeight="1">
      <c r="A84" s="165" t="s">
        <v>215</v>
      </c>
      <c r="B84" s="168" t="s">
        <v>216</v>
      </c>
      <c r="C84" s="169"/>
      <c r="D84" s="169"/>
      <c r="E84" s="169"/>
      <c r="F84" s="170"/>
    </row>
    <row r="85" spans="1:6" ht="14.25" customHeight="1">
      <c r="A85" s="165" t="s">
        <v>297</v>
      </c>
      <c r="B85" s="168" t="s">
        <v>218</v>
      </c>
      <c r="C85" s="169"/>
      <c r="D85" s="169"/>
      <c r="E85" s="169"/>
      <c r="F85" s="170"/>
    </row>
    <row r="86" spans="1:6" ht="14.25" customHeight="1">
      <c r="A86" s="165" t="s">
        <v>219</v>
      </c>
      <c r="B86" s="168" t="s">
        <v>220</v>
      </c>
      <c r="C86" s="169"/>
      <c r="D86" s="169"/>
      <c r="E86" s="169"/>
      <c r="F86" s="170"/>
    </row>
    <row r="87" spans="1:6" ht="23.25" customHeight="1">
      <c r="A87" s="165"/>
      <c r="B87" s="171" t="s">
        <v>221</v>
      </c>
      <c r="C87" s="169"/>
      <c r="D87" s="169"/>
      <c r="E87" s="169"/>
      <c r="F87" s="170"/>
    </row>
    <row r="88" spans="1:6" ht="18.75">
      <c r="A88" s="165" t="s">
        <v>222</v>
      </c>
      <c r="B88" s="171" t="s">
        <v>223</v>
      </c>
      <c r="C88" s="169"/>
      <c r="D88" s="169"/>
      <c r="E88" s="169"/>
      <c r="F88" s="170"/>
    </row>
    <row r="89" spans="1:6" ht="18.75" customHeight="1">
      <c r="A89" s="160"/>
      <c r="B89" s="186" t="s">
        <v>224</v>
      </c>
      <c r="C89" s="172"/>
      <c r="D89" s="172"/>
      <c r="E89" s="172"/>
      <c r="F89" s="173"/>
    </row>
    <row r="90" spans="1:6" ht="19.5" customHeight="1">
      <c r="A90" s="160"/>
      <c r="B90" s="186" t="s">
        <v>226</v>
      </c>
      <c r="C90" s="176">
        <f>C78+C74+C60+C31+C24</f>
        <v>590</v>
      </c>
      <c r="D90" s="176">
        <f>D78+D74+D60+D31+D24</f>
        <v>590</v>
      </c>
      <c r="E90" s="176">
        <f>E78+E74+E60+E31+E24</f>
        <v>185</v>
      </c>
      <c r="F90" s="173"/>
    </row>
    <row r="91" spans="1:6" ht="15.75" customHeight="1">
      <c r="A91" s="165" t="s">
        <v>227</v>
      </c>
      <c r="B91" s="168" t="s">
        <v>228</v>
      </c>
      <c r="C91" s="169"/>
      <c r="D91" s="169"/>
      <c r="E91" s="169"/>
      <c r="F91" s="170"/>
    </row>
    <row r="92" spans="1:6" ht="15.75" customHeight="1">
      <c r="A92" s="165" t="s">
        <v>229</v>
      </c>
      <c r="B92" s="168" t="s">
        <v>230</v>
      </c>
      <c r="C92" s="169"/>
      <c r="D92" s="169"/>
      <c r="E92" s="169"/>
      <c r="F92" s="170"/>
    </row>
    <row r="93" spans="1:6" ht="15.75" customHeight="1">
      <c r="A93" s="165"/>
      <c r="B93" s="168" t="s">
        <v>232</v>
      </c>
      <c r="C93" s="169"/>
      <c r="D93" s="169"/>
      <c r="E93" s="169"/>
      <c r="F93" s="170"/>
    </row>
    <row r="94" spans="1:6" ht="15.75" customHeight="1">
      <c r="A94" s="165" t="s">
        <v>233</v>
      </c>
      <c r="B94" s="168" t="s">
        <v>234</v>
      </c>
      <c r="C94" s="169"/>
      <c r="D94" s="169"/>
      <c r="E94" s="169"/>
      <c r="F94" s="170"/>
    </row>
    <row r="95" spans="1:6" ht="15.75" customHeight="1">
      <c r="A95" s="165" t="s">
        <v>235</v>
      </c>
      <c r="B95" s="168" t="s">
        <v>236</v>
      </c>
      <c r="C95" s="169"/>
      <c r="D95" s="169"/>
      <c r="E95" s="169"/>
      <c r="F95" s="170"/>
    </row>
    <row r="96" spans="1:6" ht="15.75" customHeight="1">
      <c r="A96" s="165" t="s">
        <v>235</v>
      </c>
      <c r="B96" s="168" t="s">
        <v>238</v>
      </c>
      <c r="C96" s="169"/>
      <c r="D96" s="169"/>
      <c r="E96" s="169"/>
      <c r="F96" s="170"/>
    </row>
    <row r="97" spans="1:6" ht="24.75" customHeight="1">
      <c r="A97" s="165" t="s">
        <v>239</v>
      </c>
      <c r="B97" s="168" t="s">
        <v>240</v>
      </c>
      <c r="C97" s="169"/>
      <c r="D97" s="169"/>
      <c r="E97" s="169"/>
      <c r="F97" s="170"/>
    </row>
    <row r="98" spans="1:6" ht="15.75" customHeight="1">
      <c r="A98" s="160"/>
      <c r="B98" s="171" t="s">
        <v>242</v>
      </c>
      <c r="C98" s="172"/>
      <c r="D98" s="172"/>
      <c r="E98" s="172"/>
      <c r="F98" s="173"/>
    </row>
    <row r="99" spans="1:6" ht="15.75" customHeight="1">
      <c r="A99" s="165" t="s">
        <v>243</v>
      </c>
      <c r="B99" s="168" t="s">
        <v>244</v>
      </c>
      <c r="C99" s="169"/>
      <c r="D99" s="169"/>
      <c r="E99" s="169"/>
      <c r="F99" s="170"/>
    </row>
    <row r="100" spans="1:6" ht="15.75" customHeight="1">
      <c r="A100" s="165" t="s">
        <v>245</v>
      </c>
      <c r="B100" s="168" t="s">
        <v>246</v>
      </c>
      <c r="C100" s="169"/>
      <c r="D100" s="169"/>
      <c r="E100" s="169"/>
      <c r="F100" s="170"/>
    </row>
    <row r="101" spans="1:6" ht="15.75" customHeight="1">
      <c r="A101" s="165" t="s">
        <v>247</v>
      </c>
      <c r="B101" s="168" t="s">
        <v>248</v>
      </c>
      <c r="C101" s="169"/>
      <c r="D101" s="169"/>
      <c r="E101" s="169"/>
      <c r="F101" s="170"/>
    </row>
    <row r="102" spans="1:6" ht="27" customHeight="1">
      <c r="A102" s="165" t="s">
        <v>249</v>
      </c>
      <c r="B102" s="168" t="s">
        <v>250</v>
      </c>
      <c r="C102" s="169"/>
      <c r="D102" s="169"/>
      <c r="E102" s="169"/>
      <c r="F102" s="170"/>
    </row>
    <row r="103" spans="1:6" ht="20.25" customHeight="1">
      <c r="A103" s="160"/>
      <c r="B103" s="171" t="s">
        <v>252</v>
      </c>
      <c r="C103" s="172"/>
      <c r="D103" s="172"/>
      <c r="E103" s="172"/>
      <c r="F103" s="173"/>
    </row>
    <row r="104" spans="1:6" ht="27" customHeight="1">
      <c r="A104" s="165">
        <v>246</v>
      </c>
      <c r="B104" s="168" t="s">
        <v>253</v>
      </c>
      <c r="C104" s="169"/>
      <c r="D104" s="169"/>
      <c r="E104" s="169"/>
      <c r="F104" s="170"/>
    </row>
    <row r="105" spans="1:6" ht="29.25" customHeight="1">
      <c r="A105" s="165">
        <v>247</v>
      </c>
      <c r="B105" s="168" t="s">
        <v>254</v>
      </c>
      <c r="C105" s="169"/>
      <c r="D105" s="169"/>
      <c r="E105" s="169"/>
      <c r="F105" s="170"/>
    </row>
    <row r="106" spans="1:6" ht="25.5" customHeight="1">
      <c r="A106" s="165">
        <v>249</v>
      </c>
      <c r="B106" s="168" t="s">
        <v>255</v>
      </c>
      <c r="C106" s="169"/>
      <c r="D106" s="169"/>
      <c r="E106" s="169"/>
      <c r="F106" s="170"/>
    </row>
    <row r="107" spans="1:6" ht="27.75" customHeight="1">
      <c r="A107" s="160"/>
      <c r="B107" s="186" t="s">
        <v>256</v>
      </c>
      <c r="C107" s="172"/>
      <c r="D107" s="172"/>
      <c r="E107" s="172"/>
      <c r="F107" s="173"/>
    </row>
    <row r="108" spans="1:6" ht="21" customHeight="1">
      <c r="A108" s="165" t="s">
        <v>257</v>
      </c>
      <c r="B108" s="168" t="s">
        <v>258</v>
      </c>
      <c r="C108" s="169"/>
      <c r="D108" s="169"/>
      <c r="E108" s="169"/>
      <c r="F108" s="170"/>
    </row>
    <row r="109" spans="1:6" ht="15" customHeight="1">
      <c r="A109" s="165" t="s">
        <v>259</v>
      </c>
      <c r="B109" s="168" t="s">
        <v>216</v>
      </c>
      <c r="C109" s="169"/>
      <c r="D109" s="169"/>
      <c r="E109" s="169"/>
      <c r="F109" s="170"/>
    </row>
    <row r="110" spans="1:6" ht="15" customHeight="1">
      <c r="A110" s="165" t="s">
        <v>260</v>
      </c>
      <c r="B110" s="168" t="s">
        <v>218</v>
      </c>
      <c r="C110" s="169"/>
      <c r="D110" s="169"/>
      <c r="E110" s="169"/>
      <c r="F110" s="170"/>
    </row>
    <row r="111" spans="1:6" ht="15" customHeight="1">
      <c r="A111" s="165" t="s">
        <v>261</v>
      </c>
      <c r="B111" s="168" t="s">
        <v>220</v>
      </c>
      <c r="C111" s="169"/>
      <c r="D111" s="169"/>
      <c r="E111" s="169"/>
      <c r="F111" s="170"/>
    </row>
    <row r="112" spans="1:6" ht="24.75" customHeight="1">
      <c r="A112" s="165"/>
      <c r="B112" s="171" t="s">
        <v>262</v>
      </c>
      <c r="C112" s="169"/>
      <c r="D112" s="169"/>
      <c r="E112" s="169"/>
      <c r="F112" s="173"/>
    </row>
    <row r="113" spans="1:6" ht="19.5" customHeight="1">
      <c r="A113" s="165"/>
      <c r="B113" s="171" t="s">
        <v>263</v>
      </c>
      <c r="C113" s="169"/>
      <c r="D113" s="169"/>
      <c r="E113" s="169"/>
      <c r="F113" s="173"/>
    </row>
    <row r="114" spans="1:6" ht="21" customHeight="1">
      <c r="A114" s="160"/>
      <c r="B114" s="171" t="s">
        <v>264</v>
      </c>
      <c r="C114" s="176">
        <f>C113+C90</f>
        <v>590</v>
      </c>
      <c r="D114" s="176">
        <f>D113+D90</f>
        <v>590</v>
      </c>
      <c r="E114" s="176">
        <f>E113+E90</f>
        <v>185</v>
      </c>
      <c r="F114" s="192"/>
    </row>
    <row r="115" spans="1:6" ht="33" customHeight="1">
      <c r="A115" s="164" t="s">
        <v>265</v>
      </c>
      <c r="B115" s="179" t="s">
        <v>266</v>
      </c>
      <c r="C115" s="180"/>
      <c r="D115" s="180"/>
      <c r="E115" s="180"/>
      <c r="F115" s="193"/>
    </row>
    <row r="116" spans="1:6" ht="12.75" customHeight="1">
      <c r="A116" s="164" t="s">
        <v>267</v>
      </c>
      <c r="B116" s="179" t="s">
        <v>268</v>
      </c>
      <c r="C116" s="180"/>
      <c r="D116" s="180"/>
      <c r="E116" s="180"/>
      <c r="F116" s="193"/>
    </row>
    <row r="117" spans="1:6" ht="12.75" customHeight="1">
      <c r="A117" s="194"/>
      <c r="B117" s="185" t="s">
        <v>269</v>
      </c>
      <c r="C117" s="183"/>
      <c r="D117" s="183"/>
      <c r="E117" s="183"/>
      <c r="F117" s="192"/>
    </row>
    <row r="118" spans="1:6" ht="12.75" customHeight="1">
      <c r="A118" s="164" t="s">
        <v>270</v>
      </c>
      <c r="B118" s="195" t="s">
        <v>271</v>
      </c>
      <c r="C118" s="196"/>
      <c r="D118" s="196"/>
      <c r="E118" s="196"/>
      <c r="F118" s="193"/>
    </row>
    <row r="119" spans="1:6" ht="12.75" customHeight="1">
      <c r="A119" s="164" t="s">
        <v>272</v>
      </c>
      <c r="B119" s="181" t="s">
        <v>273</v>
      </c>
      <c r="C119" s="180"/>
      <c r="D119" s="180"/>
      <c r="E119" s="180"/>
      <c r="F119" s="193"/>
    </row>
    <row r="120" spans="1:6" ht="12.75" customHeight="1">
      <c r="A120" s="164" t="s">
        <v>274</v>
      </c>
      <c r="B120" s="181" t="s">
        <v>275</v>
      </c>
      <c r="C120" s="180"/>
      <c r="D120" s="180"/>
      <c r="E120" s="180"/>
      <c r="F120" s="193"/>
    </row>
    <row r="121" spans="1:6" ht="12.75" customHeight="1">
      <c r="A121" s="164" t="s">
        <v>276</v>
      </c>
      <c r="B121" s="179" t="s">
        <v>277</v>
      </c>
      <c r="C121" s="180"/>
      <c r="D121" s="180"/>
      <c r="E121" s="180"/>
      <c r="F121" s="193"/>
    </row>
    <row r="122" spans="1:6" ht="12.75" customHeight="1">
      <c r="A122" s="164" t="s">
        <v>278</v>
      </c>
      <c r="B122" s="181" t="s">
        <v>279</v>
      </c>
      <c r="C122" s="180"/>
      <c r="D122" s="180"/>
      <c r="E122" s="180"/>
      <c r="F122" s="193"/>
    </row>
    <row r="123" spans="1:6" ht="12.75" customHeight="1">
      <c r="A123" s="164" t="s">
        <v>280</v>
      </c>
      <c r="B123" s="181" t="s">
        <v>281</v>
      </c>
      <c r="C123" s="180"/>
      <c r="D123" s="180"/>
      <c r="E123" s="180"/>
      <c r="F123" s="193"/>
    </row>
    <row r="124" spans="1:6" ht="12.75" customHeight="1">
      <c r="A124" s="194">
        <v>297</v>
      </c>
      <c r="B124" s="185" t="s">
        <v>282</v>
      </c>
      <c r="C124" s="183"/>
      <c r="D124" s="183"/>
      <c r="E124" s="183"/>
      <c r="F124" s="192"/>
    </row>
    <row r="125" spans="1:6" ht="12.75" customHeight="1">
      <c r="A125" s="164" t="s">
        <v>283</v>
      </c>
      <c r="B125" s="195" t="s">
        <v>284</v>
      </c>
      <c r="C125" s="196"/>
      <c r="D125" s="196"/>
      <c r="E125" s="196"/>
      <c r="F125" s="193"/>
    </row>
    <row r="126" spans="1:6" ht="12.75" customHeight="1">
      <c r="A126" s="164" t="s">
        <v>285</v>
      </c>
      <c r="B126" s="195" t="s">
        <v>286</v>
      </c>
      <c r="C126" s="196"/>
      <c r="D126" s="196"/>
      <c r="E126" s="196"/>
      <c r="F126" s="193"/>
    </row>
    <row r="127" spans="1:6" ht="12.75" customHeight="1">
      <c r="A127" s="164">
        <v>5915</v>
      </c>
      <c r="B127" s="195" t="s">
        <v>287</v>
      </c>
      <c r="C127" s="196"/>
      <c r="D127" s="196"/>
      <c r="E127" s="196"/>
      <c r="F127" s="193"/>
    </row>
    <row r="128" spans="1:6" ht="12.75" customHeight="1">
      <c r="A128" s="164">
        <v>5916</v>
      </c>
      <c r="B128" s="195" t="s">
        <v>288</v>
      </c>
      <c r="C128" s="196"/>
      <c r="D128" s="196"/>
      <c r="E128" s="196"/>
      <c r="F128" s="193"/>
    </row>
    <row r="129" spans="1:6" ht="18.75">
      <c r="A129" s="194"/>
      <c r="B129" s="197" t="s">
        <v>289</v>
      </c>
      <c r="C129" s="198"/>
      <c r="D129" s="198"/>
      <c r="E129" s="198"/>
      <c r="F129" s="192"/>
    </row>
    <row r="130" spans="1:6" ht="18.75">
      <c r="A130" s="194"/>
      <c r="B130" s="197" t="s">
        <v>290</v>
      </c>
      <c r="C130" s="198"/>
      <c r="D130" s="198"/>
      <c r="E130" s="198"/>
      <c r="F130" s="192"/>
    </row>
    <row r="131" spans="1:6" ht="18.75">
      <c r="A131" s="194"/>
      <c r="B131" s="171" t="s">
        <v>291</v>
      </c>
      <c r="C131" s="176">
        <f>C130+C114</f>
        <v>590</v>
      </c>
      <c r="D131" s="176">
        <f>D130+D114</f>
        <v>590</v>
      </c>
      <c r="E131" s="176">
        <f>E130+E114</f>
        <v>185</v>
      </c>
      <c r="F131" s="192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8" r:id="rId1"/>
  <headerFooter alignWithMargins="0">
    <oddHeader>&amp;C&amp;P/&amp;N</oddHeader>
    <oddFooter>&amp;L&amp;F&amp;C&amp;D&amp;R&amp;A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131"/>
  <sheetViews>
    <sheetView view="pageBreakPreview" zoomScaleSheetLayoutView="100" zoomScalePageLayoutView="0" workbookViewId="0" topLeftCell="A112">
      <selection activeCell="E111" sqref="E111"/>
    </sheetView>
  </sheetViews>
  <sheetFormatPr defaultColWidth="8.75" defaultRowHeight="18"/>
  <cols>
    <col min="1" max="1" width="8.75" style="0" customWidth="1"/>
    <col min="2" max="2" width="37.66015625" style="0" customWidth="1"/>
    <col min="3" max="5" width="8.75" style="236" customWidth="1"/>
  </cols>
  <sheetData>
    <row r="1" spans="1:5" ht="18.75">
      <c r="A1" s="154"/>
      <c r="B1" s="155"/>
      <c r="C1" s="237"/>
      <c r="D1" s="238"/>
      <c r="E1" s="238" t="s">
        <v>42</v>
      </c>
    </row>
    <row r="2" spans="1:5" ht="18.75">
      <c r="A2" s="159"/>
      <c r="B2" s="160" t="s">
        <v>43</v>
      </c>
      <c r="C2" s="239"/>
      <c r="D2" s="240"/>
      <c r="E2" s="240"/>
    </row>
    <row r="3" spans="1:5" ht="18.75">
      <c r="A3" s="159"/>
      <c r="B3" s="160"/>
      <c r="C3" s="239"/>
      <c r="D3" s="240"/>
      <c r="E3" s="240"/>
    </row>
    <row r="4" spans="1:5" ht="18.75">
      <c r="A4" s="159">
        <v>882113</v>
      </c>
      <c r="B4" s="160" t="s">
        <v>337</v>
      </c>
      <c r="C4" s="240">
        <v>2017</v>
      </c>
      <c r="D4" s="240">
        <v>2017</v>
      </c>
      <c r="E4" s="240" t="s">
        <v>46</v>
      </c>
    </row>
    <row r="5" spans="1:5" ht="18.75">
      <c r="A5" s="159">
        <v>106020</v>
      </c>
      <c r="B5" s="160"/>
      <c r="C5" s="240"/>
      <c r="D5" s="240"/>
      <c r="E5" s="240"/>
    </row>
    <row r="6" spans="1:5" ht="15.75" customHeight="1">
      <c r="A6" s="165" t="s">
        <v>50</v>
      </c>
      <c r="B6" s="168" t="s">
        <v>51</v>
      </c>
      <c r="C6" s="241"/>
      <c r="D6" s="241"/>
      <c r="E6" s="241"/>
    </row>
    <row r="7" spans="1:5" ht="15.75" customHeight="1">
      <c r="A7" s="165" t="s">
        <v>52</v>
      </c>
      <c r="B7" s="168" t="s">
        <v>53</v>
      </c>
      <c r="C7" s="241"/>
      <c r="D7" s="241"/>
      <c r="E7" s="241"/>
    </row>
    <row r="8" spans="1:5" ht="15.75" customHeight="1">
      <c r="A8" s="165" t="s">
        <v>54</v>
      </c>
      <c r="B8" s="168" t="s">
        <v>55</v>
      </c>
      <c r="C8" s="241"/>
      <c r="D8" s="241"/>
      <c r="E8" s="241"/>
    </row>
    <row r="9" spans="1:5" ht="15.75" customHeight="1">
      <c r="A9" s="165" t="s">
        <v>56</v>
      </c>
      <c r="B9" s="168" t="s">
        <v>57</v>
      </c>
      <c r="C9" s="241"/>
      <c r="D9" s="241"/>
      <c r="E9" s="241"/>
    </row>
    <row r="10" spans="1:5" ht="15.75" customHeight="1">
      <c r="A10" s="165" t="s">
        <v>58</v>
      </c>
      <c r="B10" s="168" t="s">
        <v>59</v>
      </c>
      <c r="C10" s="241"/>
      <c r="D10" s="241"/>
      <c r="E10" s="241"/>
    </row>
    <row r="11" spans="1:5" ht="15.75" customHeight="1">
      <c r="A11" s="165" t="s">
        <v>60</v>
      </c>
      <c r="B11" s="168" t="s">
        <v>61</v>
      </c>
      <c r="C11" s="241"/>
      <c r="D11" s="241"/>
      <c r="E11" s="241"/>
    </row>
    <row r="12" spans="1:5" ht="15.75" customHeight="1">
      <c r="A12" s="165" t="s">
        <v>62</v>
      </c>
      <c r="B12" s="168" t="s">
        <v>63</v>
      </c>
      <c r="C12" s="241"/>
      <c r="D12" s="241"/>
      <c r="E12" s="241"/>
    </row>
    <row r="13" spans="1:5" ht="15.75" customHeight="1">
      <c r="A13" s="165" t="s">
        <v>64</v>
      </c>
      <c r="B13" s="168" t="s">
        <v>65</v>
      </c>
      <c r="C13" s="241"/>
      <c r="D13" s="241"/>
      <c r="E13" s="241"/>
    </row>
    <row r="14" spans="1:5" ht="15.75" customHeight="1">
      <c r="A14" s="165" t="s">
        <v>67</v>
      </c>
      <c r="B14" s="168" t="s">
        <v>68</v>
      </c>
      <c r="C14" s="241"/>
      <c r="D14" s="241"/>
      <c r="E14" s="241"/>
    </row>
    <row r="15" spans="1:5" ht="15.75" customHeight="1">
      <c r="A15" s="165" t="s">
        <v>69</v>
      </c>
      <c r="B15" s="168" t="s">
        <v>70</v>
      </c>
      <c r="C15" s="241"/>
      <c r="D15" s="241"/>
      <c r="E15" s="241"/>
    </row>
    <row r="16" spans="1:5" ht="15.75" customHeight="1">
      <c r="A16" s="165" t="s">
        <v>71</v>
      </c>
      <c r="B16" s="168" t="s">
        <v>72</v>
      </c>
      <c r="C16" s="241"/>
      <c r="D16" s="241"/>
      <c r="E16" s="241"/>
    </row>
    <row r="17" spans="1:5" ht="15.75" customHeight="1">
      <c r="A17" s="165" t="s">
        <v>75</v>
      </c>
      <c r="B17" s="168" t="s">
        <v>76</v>
      </c>
      <c r="C17" s="241"/>
      <c r="D17" s="241"/>
      <c r="E17" s="241"/>
    </row>
    <row r="18" spans="1:5" ht="18.75" customHeight="1">
      <c r="A18" s="160"/>
      <c r="B18" s="171" t="s">
        <v>79</v>
      </c>
      <c r="C18" s="242"/>
      <c r="D18" s="242"/>
      <c r="E18" s="242"/>
    </row>
    <row r="19" spans="1:5" ht="18.75" customHeight="1">
      <c r="A19" s="165" t="s">
        <v>81</v>
      </c>
      <c r="B19" s="168" t="s">
        <v>82</v>
      </c>
      <c r="C19" s="241"/>
      <c r="D19" s="241"/>
      <c r="E19" s="241"/>
    </row>
    <row r="20" spans="1:5" ht="24.75" customHeight="1">
      <c r="A20" s="165" t="s">
        <v>85</v>
      </c>
      <c r="B20" s="168" t="s">
        <v>86</v>
      </c>
      <c r="C20" s="241"/>
      <c r="D20" s="241"/>
      <c r="E20" s="241"/>
    </row>
    <row r="21" spans="1:5" ht="20.25" customHeight="1">
      <c r="A21" s="165" t="s">
        <v>89</v>
      </c>
      <c r="B21" s="168" t="s">
        <v>90</v>
      </c>
      <c r="C21" s="241"/>
      <c r="D21" s="241"/>
      <c r="E21" s="241"/>
    </row>
    <row r="22" spans="1:5" ht="17.25" customHeight="1">
      <c r="A22" s="165" t="s">
        <v>91</v>
      </c>
      <c r="B22" s="168" t="s">
        <v>92</v>
      </c>
      <c r="C22" s="241"/>
      <c r="D22" s="241"/>
      <c r="E22" s="241"/>
    </row>
    <row r="23" spans="1:5" ht="18.75" customHeight="1">
      <c r="A23" s="160"/>
      <c r="B23" s="171" t="s">
        <v>95</v>
      </c>
      <c r="C23" s="242"/>
      <c r="D23" s="242"/>
      <c r="E23" s="242"/>
    </row>
    <row r="24" spans="1:5" ht="18.75" customHeight="1">
      <c r="A24" s="160"/>
      <c r="B24" s="171" t="s">
        <v>98</v>
      </c>
      <c r="C24" s="242"/>
      <c r="D24" s="242"/>
      <c r="E24" s="242"/>
    </row>
    <row r="25" spans="1:5" ht="14.25" customHeight="1">
      <c r="A25" s="165" t="s">
        <v>99</v>
      </c>
      <c r="B25" s="174" t="s">
        <v>100</v>
      </c>
      <c r="C25" s="241"/>
      <c r="D25" s="241"/>
      <c r="E25" s="241"/>
    </row>
    <row r="26" spans="1:5" ht="14.25" customHeight="1">
      <c r="A26" s="165" t="s">
        <v>103</v>
      </c>
      <c r="B26" s="174" t="s">
        <v>104</v>
      </c>
      <c r="C26" s="241"/>
      <c r="D26" s="241"/>
      <c r="E26" s="241"/>
    </row>
    <row r="27" spans="1:5" ht="14.25" customHeight="1">
      <c r="A27" s="165" t="s">
        <v>106</v>
      </c>
      <c r="B27" s="174" t="s">
        <v>107</v>
      </c>
      <c r="C27" s="241"/>
      <c r="D27" s="241"/>
      <c r="E27" s="241"/>
    </row>
    <row r="28" spans="1:5" ht="14.25" customHeight="1">
      <c r="A28" s="165">
        <v>5215</v>
      </c>
      <c r="B28" s="174" t="s">
        <v>109</v>
      </c>
      <c r="C28" s="241"/>
      <c r="D28" s="241"/>
      <c r="E28" s="241"/>
    </row>
    <row r="29" spans="1:5" ht="14.25" customHeight="1">
      <c r="A29" s="165">
        <v>5216</v>
      </c>
      <c r="B29" s="174" t="s">
        <v>111</v>
      </c>
      <c r="C29" s="241"/>
      <c r="D29" s="241"/>
      <c r="E29" s="241"/>
    </row>
    <row r="30" spans="1:5" ht="14.25" customHeight="1">
      <c r="A30" s="165" t="s">
        <v>112</v>
      </c>
      <c r="B30" s="174" t="s">
        <v>113</v>
      </c>
      <c r="C30" s="241"/>
      <c r="D30" s="241"/>
      <c r="E30" s="241"/>
    </row>
    <row r="31" spans="1:5" ht="21" customHeight="1">
      <c r="A31" s="160"/>
      <c r="B31" s="171" t="s">
        <v>116</v>
      </c>
      <c r="C31" s="242"/>
      <c r="D31" s="242"/>
      <c r="E31" s="242"/>
    </row>
    <row r="32" spans="1:5" ht="14.25" customHeight="1">
      <c r="A32" s="165" t="s">
        <v>117</v>
      </c>
      <c r="B32" s="168" t="s">
        <v>118</v>
      </c>
      <c r="C32" s="241"/>
      <c r="D32" s="241"/>
      <c r="E32" s="241"/>
    </row>
    <row r="33" spans="1:5" ht="14.25" customHeight="1">
      <c r="A33" s="165" t="s">
        <v>120</v>
      </c>
      <c r="B33" s="168" t="s">
        <v>121</v>
      </c>
      <c r="C33" s="241"/>
      <c r="D33" s="241"/>
      <c r="E33" s="241"/>
    </row>
    <row r="34" spans="1:5" ht="18.75" customHeight="1">
      <c r="A34" s="160"/>
      <c r="B34" s="171" t="s">
        <v>124</v>
      </c>
      <c r="C34" s="242"/>
      <c r="D34" s="242"/>
      <c r="E34" s="242"/>
    </row>
    <row r="35" spans="1:5" ht="14.25" customHeight="1">
      <c r="A35" s="165" t="s">
        <v>125</v>
      </c>
      <c r="B35" s="168" t="s">
        <v>126</v>
      </c>
      <c r="C35" s="241"/>
      <c r="D35" s="241"/>
      <c r="E35" s="241"/>
    </row>
    <row r="36" spans="1:5" ht="14.25" customHeight="1">
      <c r="A36" s="165" t="s">
        <v>128</v>
      </c>
      <c r="B36" s="168" t="s">
        <v>129</v>
      </c>
      <c r="C36" s="241"/>
      <c r="D36" s="241"/>
      <c r="E36" s="241"/>
    </row>
    <row r="37" spans="1:5" ht="14.25" customHeight="1">
      <c r="A37" s="160"/>
      <c r="B37" s="171" t="s">
        <v>131</v>
      </c>
      <c r="C37" s="242"/>
      <c r="D37" s="242"/>
      <c r="E37" s="242"/>
    </row>
    <row r="38" spans="1:5" ht="14.25" customHeight="1">
      <c r="A38" s="165" t="s">
        <v>132</v>
      </c>
      <c r="B38" s="168" t="s">
        <v>133</v>
      </c>
      <c r="C38" s="241"/>
      <c r="D38" s="241"/>
      <c r="E38" s="241"/>
    </row>
    <row r="39" spans="1:5" ht="14.25" customHeight="1">
      <c r="A39" s="165" t="s">
        <v>134</v>
      </c>
      <c r="B39" s="168" t="s">
        <v>135</v>
      </c>
      <c r="C39" s="241"/>
      <c r="D39" s="241"/>
      <c r="E39" s="241"/>
    </row>
    <row r="40" spans="1:5" ht="14.25" customHeight="1">
      <c r="A40" s="165" t="s">
        <v>136</v>
      </c>
      <c r="B40" s="168" t="s">
        <v>137</v>
      </c>
      <c r="C40" s="241"/>
      <c r="D40" s="241"/>
      <c r="E40" s="241"/>
    </row>
    <row r="41" spans="1:5" ht="14.25" customHeight="1">
      <c r="A41" s="165" t="s">
        <v>138</v>
      </c>
      <c r="B41" s="168" t="s">
        <v>139</v>
      </c>
      <c r="C41" s="241"/>
      <c r="D41" s="241"/>
      <c r="E41" s="241"/>
    </row>
    <row r="42" spans="1:5" ht="14.25" customHeight="1">
      <c r="A42" s="165" t="s">
        <v>140</v>
      </c>
      <c r="B42" s="168" t="s">
        <v>141</v>
      </c>
      <c r="C42" s="241"/>
      <c r="D42" s="241"/>
      <c r="E42" s="241"/>
    </row>
    <row r="43" spans="1:5" ht="20.25" customHeight="1">
      <c r="A43" s="160"/>
      <c r="B43" s="171" t="s">
        <v>308</v>
      </c>
      <c r="C43" s="242"/>
      <c r="D43" s="242"/>
      <c r="E43" s="242"/>
    </row>
    <row r="44" spans="1:5" ht="15.75" customHeight="1">
      <c r="A44" s="160" t="s">
        <v>144</v>
      </c>
      <c r="B44" s="177" t="s">
        <v>145</v>
      </c>
      <c r="C44" s="243"/>
      <c r="D44" s="243"/>
      <c r="E44" s="243"/>
    </row>
    <row r="45" spans="1:5" ht="15.75" customHeight="1">
      <c r="A45" s="160" t="s">
        <v>146</v>
      </c>
      <c r="B45" s="171" t="s">
        <v>147</v>
      </c>
      <c r="C45" s="242"/>
      <c r="D45" s="242"/>
      <c r="E45" s="242"/>
    </row>
    <row r="46" spans="1:5" ht="15.75" customHeight="1">
      <c r="A46" s="165">
        <v>533711</v>
      </c>
      <c r="B46" s="168" t="s">
        <v>148</v>
      </c>
      <c r="C46" s="241"/>
      <c r="D46" s="241"/>
      <c r="E46" s="241"/>
    </row>
    <row r="47" spans="1:5" ht="15.75" customHeight="1">
      <c r="A47" s="165" t="s">
        <v>149</v>
      </c>
      <c r="B47" s="168" t="s">
        <v>150</v>
      </c>
      <c r="C47" s="241"/>
      <c r="D47" s="241"/>
      <c r="E47" s="241"/>
    </row>
    <row r="48" spans="1:5" ht="15.75" customHeight="1">
      <c r="A48" s="165" t="s">
        <v>151</v>
      </c>
      <c r="B48" s="168" t="s">
        <v>152</v>
      </c>
      <c r="C48" s="241"/>
      <c r="D48" s="241"/>
      <c r="E48" s="241"/>
    </row>
    <row r="49" spans="1:5" ht="15.75" customHeight="1">
      <c r="A49" s="165" t="s">
        <v>153</v>
      </c>
      <c r="B49" s="168" t="s">
        <v>154</v>
      </c>
      <c r="C49" s="241"/>
      <c r="D49" s="241"/>
      <c r="E49" s="241"/>
    </row>
    <row r="50" spans="1:5" ht="15.75" customHeight="1">
      <c r="A50" s="160"/>
      <c r="B50" s="171" t="s">
        <v>155</v>
      </c>
      <c r="C50" s="242"/>
      <c r="D50" s="242"/>
      <c r="E50" s="242"/>
    </row>
    <row r="51" spans="1:5" ht="15.75" customHeight="1">
      <c r="A51" s="165" t="s">
        <v>156</v>
      </c>
      <c r="B51" s="168" t="s">
        <v>157</v>
      </c>
      <c r="C51" s="241"/>
      <c r="D51" s="241"/>
      <c r="E51" s="241"/>
    </row>
    <row r="52" spans="1:5" ht="15.75" customHeight="1">
      <c r="A52" s="165" t="s">
        <v>158</v>
      </c>
      <c r="B52" s="168" t="s">
        <v>159</v>
      </c>
      <c r="C52" s="241"/>
      <c r="D52" s="241"/>
      <c r="E52" s="241"/>
    </row>
    <row r="53" spans="1:5" ht="15.75" customHeight="1">
      <c r="A53" s="160"/>
      <c r="B53" s="171" t="s">
        <v>160</v>
      </c>
      <c r="C53" s="242"/>
      <c r="D53" s="242"/>
      <c r="E53" s="242"/>
    </row>
    <row r="54" spans="1:5" ht="21.75" customHeight="1">
      <c r="A54" s="165" t="s">
        <v>161</v>
      </c>
      <c r="B54" s="168" t="s">
        <v>162</v>
      </c>
      <c r="C54" s="241"/>
      <c r="D54" s="241"/>
      <c r="E54" s="241"/>
    </row>
    <row r="55" spans="1:5" ht="13.5" customHeight="1">
      <c r="A55" s="165">
        <v>36423</v>
      </c>
      <c r="B55" s="168" t="s">
        <v>163</v>
      </c>
      <c r="C55" s="241"/>
      <c r="D55" s="241"/>
      <c r="E55" s="241"/>
    </row>
    <row r="56" spans="1:5" ht="13.5" customHeight="1">
      <c r="A56" s="165" t="s">
        <v>165</v>
      </c>
      <c r="B56" s="168" t="s">
        <v>166</v>
      </c>
      <c r="C56" s="241"/>
      <c r="D56" s="241"/>
      <c r="E56" s="241"/>
    </row>
    <row r="57" spans="1:5" ht="13.5" customHeight="1">
      <c r="A57" s="165" t="s">
        <v>167</v>
      </c>
      <c r="B57" s="168" t="s">
        <v>295</v>
      </c>
      <c r="C57" s="241"/>
      <c r="D57" s="241"/>
      <c r="E57" s="241"/>
    </row>
    <row r="58" spans="1:5" ht="13.5" customHeight="1">
      <c r="A58" s="165" t="s">
        <v>169</v>
      </c>
      <c r="B58" s="168" t="s">
        <v>170</v>
      </c>
      <c r="C58" s="241"/>
      <c r="D58" s="241"/>
      <c r="E58" s="241"/>
    </row>
    <row r="59" spans="1:5" ht="13.5" customHeight="1">
      <c r="A59" s="160"/>
      <c r="B59" s="171" t="s">
        <v>173</v>
      </c>
      <c r="C59" s="242"/>
      <c r="D59" s="242"/>
      <c r="E59" s="242"/>
    </row>
    <row r="60" spans="1:5" ht="13.5" customHeight="1">
      <c r="A60" s="160"/>
      <c r="B60" s="171" t="s">
        <v>175</v>
      </c>
      <c r="C60" s="242"/>
      <c r="D60" s="242"/>
      <c r="E60" s="242"/>
    </row>
    <row r="61" spans="1:5" ht="13.5" customHeight="1">
      <c r="A61" s="165" t="s">
        <v>176</v>
      </c>
      <c r="B61" s="179" t="s">
        <v>177</v>
      </c>
      <c r="C61" s="244"/>
      <c r="D61" s="244"/>
      <c r="E61" s="244"/>
    </row>
    <row r="62" spans="1:5" ht="13.5" customHeight="1">
      <c r="A62" s="165" t="s">
        <v>178</v>
      </c>
      <c r="B62" s="181" t="s">
        <v>179</v>
      </c>
      <c r="C62" s="244"/>
      <c r="D62" s="244"/>
      <c r="E62" s="244"/>
    </row>
    <row r="63" spans="1:5" ht="28.5" customHeight="1">
      <c r="A63" s="160"/>
      <c r="B63" s="182" t="s">
        <v>180</v>
      </c>
      <c r="C63" s="245"/>
      <c r="D63" s="245"/>
      <c r="E63" s="245"/>
    </row>
    <row r="64" spans="1:6" ht="18" customHeight="1">
      <c r="A64" s="165" t="s">
        <v>181</v>
      </c>
      <c r="B64" s="181" t="s">
        <v>182</v>
      </c>
      <c r="C64" s="244">
        <v>860</v>
      </c>
      <c r="D64" s="244">
        <v>860</v>
      </c>
      <c r="E64" s="244">
        <v>240</v>
      </c>
      <c r="F64" t="s">
        <v>338</v>
      </c>
    </row>
    <row r="65" spans="1:5" ht="20.25" customHeight="1">
      <c r="A65" s="165"/>
      <c r="B65" s="181" t="s">
        <v>183</v>
      </c>
      <c r="C65" s="246"/>
      <c r="D65" s="246"/>
      <c r="E65" s="246"/>
    </row>
    <row r="66" spans="1:5" ht="23.25" customHeight="1">
      <c r="A66" s="160"/>
      <c r="B66" s="185" t="s">
        <v>184</v>
      </c>
      <c r="C66" s="245">
        <f>SUM(C64:C65)</f>
        <v>860</v>
      </c>
      <c r="D66" s="245">
        <f>SUM(D64:D65)</f>
        <v>860</v>
      </c>
      <c r="E66" s="245">
        <f>SUM(E64:E65)</f>
        <v>240</v>
      </c>
    </row>
    <row r="67" spans="1:5" ht="19.5" customHeight="1">
      <c r="A67" s="165" t="s">
        <v>185</v>
      </c>
      <c r="B67" s="185" t="s">
        <v>186</v>
      </c>
      <c r="C67" s="247"/>
      <c r="D67" s="247"/>
      <c r="E67" s="247"/>
    </row>
    <row r="68" spans="1:5" ht="23.25" customHeight="1">
      <c r="A68" s="165" t="s">
        <v>187</v>
      </c>
      <c r="B68" s="181" t="s">
        <v>188</v>
      </c>
      <c r="C68" s="244"/>
      <c r="D68" s="244"/>
      <c r="E68" s="244"/>
    </row>
    <row r="69" spans="1:5" ht="18" customHeight="1">
      <c r="A69" s="165" t="s">
        <v>189</v>
      </c>
      <c r="B69" s="181" t="s">
        <v>190</v>
      </c>
      <c r="C69" s="244"/>
      <c r="D69" s="244"/>
      <c r="E69" s="244"/>
    </row>
    <row r="70" spans="1:5" ht="23.25" customHeight="1">
      <c r="A70" s="165"/>
      <c r="B70" s="181" t="s">
        <v>191</v>
      </c>
      <c r="C70" s="244"/>
      <c r="D70" s="244"/>
      <c r="E70" s="244"/>
    </row>
    <row r="71" spans="1:5" ht="24.75" customHeight="1">
      <c r="A71" s="165" t="s">
        <v>192</v>
      </c>
      <c r="B71" s="181" t="s">
        <v>193</v>
      </c>
      <c r="C71" s="244"/>
      <c r="D71" s="244"/>
      <c r="E71" s="244"/>
    </row>
    <row r="72" spans="1:5" ht="18.75" customHeight="1">
      <c r="A72" s="165" t="s">
        <v>194</v>
      </c>
      <c r="B72" s="181" t="s">
        <v>195</v>
      </c>
      <c r="C72" s="244"/>
      <c r="D72" s="244"/>
      <c r="E72" s="244"/>
    </row>
    <row r="73" spans="1:5" ht="19.5" customHeight="1">
      <c r="A73" s="160"/>
      <c r="B73" s="182" t="s">
        <v>196</v>
      </c>
      <c r="C73" s="248"/>
      <c r="D73" s="248"/>
      <c r="E73" s="248"/>
    </row>
    <row r="74" spans="1:5" ht="17.25" customHeight="1">
      <c r="A74" s="160"/>
      <c r="B74" s="185" t="s">
        <v>197</v>
      </c>
      <c r="C74" s="245">
        <f>C73+C67+C66+C63</f>
        <v>860</v>
      </c>
      <c r="D74" s="245">
        <f>D73+D67+D66+D63</f>
        <v>860</v>
      </c>
      <c r="E74" s="245">
        <f>E73+E67+E66+E63</f>
        <v>240</v>
      </c>
    </row>
    <row r="75" spans="1:5" ht="25.5" customHeight="1">
      <c r="A75" s="165" t="s">
        <v>198</v>
      </c>
      <c r="B75" s="179" t="s">
        <v>199</v>
      </c>
      <c r="C75" s="247"/>
      <c r="D75" s="247"/>
      <c r="E75" s="247"/>
    </row>
    <row r="76" spans="1:5" ht="23.25" customHeight="1">
      <c r="A76" s="165" t="s">
        <v>200</v>
      </c>
      <c r="B76" s="179" t="s">
        <v>201</v>
      </c>
      <c r="C76" s="244"/>
      <c r="D76" s="244"/>
      <c r="E76" s="244"/>
    </row>
    <row r="77" spans="1:5" ht="18.75" customHeight="1">
      <c r="A77" s="165" t="s">
        <v>202</v>
      </c>
      <c r="B77" s="179" t="s">
        <v>203</v>
      </c>
      <c r="C77" s="244"/>
      <c r="D77" s="244"/>
      <c r="E77" s="244"/>
    </row>
    <row r="78" spans="1:5" ht="19.5" customHeight="1">
      <c r="A78" s="160"/>
      <c r="B78" s="185" t="s">
        <v>204</v>
      </c>
      <c r="C78" s="245"/>
      <c r="D78" s="245"/>
      <c r="E78" s="245"/>
    </row>
    <row r="79" spans="1:5" ht="26.25" customHeight="1">
      <c r="A79" s="165" t="s">
        <v>205</v>
      </c>
      <c r="B79" s="181" t="s">
        <v>206</v>
      </c>
      <c r="C79" s="244"/>
      <c r="D79" s="244"/>
      <c r="E79" s="244"/>
    </row>
    <row r="80" spans="1:5" ht="18" customHeight="1">
      <c r="A80" s="165" t="s">
        <v>208</v>
      </c>
      <c r="B80" s="181" t="s">
        <v>209</v>
      </c>
      <c r="C80" s="244"/>
      <c r="D80" s="244"/>
      <c r="E80" s="244"/>
    </row>
    <row r="81" spans="1:5" ht="18" customHeight="1">
      <c r="A81" s="165" t="s">
        <v>210</v>
      </c>
      <c r="B81" s="181" t="s">
        <v>211</v>
      </c>
      <c r="C81" s="244"/>
      <c r="D81" s="244"/>
      <c r="E81" s="244"/>
    </row>
    <row r="82" spans="1:5" ht="24.75" customHeight="1">
      <c r="A82" s="160"/>
      <c r="B82" s="185" t="s">
        <v>212</v>
      </c>
      <c r="C82" s="245"/>
      <c r="D82" s="245"/>
      <c r="E82" s="245"/>
    </row>
    <row r="83" spans="1:5" ht="21" customHeight="1">
      <c r="A83" s="165" t="s">
        <v>213</v>
      </c>
      <c r="B83" s="168" t="s">
        <v>214</v>
      </c>
      <c r="C83" s="241"/>
      <c r="D83" s="241"/>
      <c r="E83" s="241"/>
    </row>
    <row r="84" spans="1:5" ht="15.75" customHeight="1">
      <c r="A84" s="165" t="s">
        <v>215</v>
      </c>
      <c r="B84" s="168" t="s">
        <v>216</v>
      </c>
      <c r="C84" s="241"/>
      <c r="D84" s="241"/>
      <c r="E84" s="241"/>
    </row>
    <row r="85" spans="1:5" ht="15.75" customHeight="1">
      <c r="A85" s="165" t="s">
        <v>297</v>
      </c>
      <c r="B85" s="168" t="s">
        <v>218</v>
      </c>
      <c r="C85" s="241"/>
      <c r="D85" s="241"/>
      <c r="E85" s="241"/>
    </row>
    <row r="86" spans="1:5" ht="15.75" customHeight="1">
      <c r="A86" s="165" t="s">
        <v>219</v>
      </c>
      <c r="B86" s="168" t="s">
        <v>220</v>
      </c>
      <c r="C86" s="241"/>
      <c r="D86" s="241"/>
      <c r="E86" s="241"/>
    </row>
    <row r="87" spans="1:5" ht="23.25" customHeight="1">
      <c r="A87" s="165"/>
      <c r="B87" s="171" t="s">
        <v>221</v>
      </c>
      <c r="C87" s="241"/>
      <c r="D87" s="241"/>
      <c r="E87" s="241"/>
    </row>
    <row r="88" spans="1:5" ht="18.75">
      <c r="A88" s="165" t="s">
        <v>222</v>
      </c>
      <c r="B88" s="171" t="s">
        <v>223</v>
      </c>
      <c r="C88" s="241"/>
      <c r="D88" s="241"/>
      <c r="E88" s="241"/>
    </row>
    <row r="89" spans="1:5" ht="18.75" customHeight="1">
      <c r="A89" s="160"/>
      <c r="B89" s="186" t="s">
        <v>224</v>
      </c>
      <c r="C89" s="249"/>
      <c r="D89" s="249"/>
      <c r="E89" s="249"/>
    </row>
    <row r="90" spans="1:5" ht="19.5" customHeight="1">
      <c r="A90" s="160"/>
      <c r="B90" s="186" t="s">
        <v>226</v>
      </c>
      <c r="C90" s="242">
        <f>C78+C74+C60+C31+C24</f>
        <v>860</v>
      </c>
      <c r="D90" s="242">
        <f>D78+D74+D60+D31+D24</f>
        <v>860</v>
      </c>
      <c r="E90" s="242">
        <f>E78+E74+E60+E31+E24</f>
        <v>240</v>
      </c>
    </row>
    <row r="91" spans="1:5" ht="16.5" customHeight="1">
      <c r="A91" s="165" t="s">
        <v>227</v>
      </c>
      <c r="B91" s="168" t="s">
        <v>228</v>
      </c>
      <c r="C91" s="250"/>
      <c r="D91" s="250"/>
      <c r="E91" s="250"/>
    </row>
    <row r="92" spans="1:5" ht="16.5" customHeight="1">
      <c r="A92" s="165" t="s">
        <v>229</v>
      </c>
      <c r="B92" s="168" t="s">
        <v>230</v>
      </c>
      <c r="C92" s="241"/>
      <c r="D92" s="241"/>
      <c r="E92" s="241"/>
    </row>
    <row r="93" spans="1:5" ht="16.5" customHeight="1">
      <c r="A93" s="165"/>
      <c r="B93" s="168" t="s">
        <v>232</v>
      </c>
      <c r="C93" s="241"/>
      <c r="D93" s="241"/>
      <c r="E93" s="241"/>
    </row>
    <row r="94" spans="1:5" ht="16.5" customHeight="1">
      <c r="A94" s="165" t="s">
        <v>233</v>
      </c>
      <c r="B94" s="168" t="s">
        <v>234</v>
      </c>
      <c r="C94" s="241"/>
      <c r="D94" s="241"/>
      <c r="E94" s="241"/>
    </row>
    <row r="95" spans="1:5" ht="16.5" customHeight="1">
      <c r="A95" s="165" t="s">
        <v>235</v>
      </c>
      <c r="B95" s="168" t="s">
        <v>236</v>
      </c>
      <c r="C95" s="241"/>
      <c r="D95" s="241"/>
      <c r="E95" s="241"/>
    </row>
    <row r="96" spans="1:5" ht="16.5" customHeight="1">
      <c r="A96" s="165" t="s">
        <v>235</v>
      </c>
      <c r="B96" s="168" t="s">
        <v>238</v>
      </c>
      <c r="C96" s="241"/>
      <c r="D96" s="241"/>
      <c r="E96" s="241"/>
    </row>
    <row r="97" spans="1:5" ht="24.75" customHeight="1">
      <c r="A97" s="165" t="s">
        <v>239</v>
      </c>
      <c r="B97" s="168" t="s">
        <v>240</v>
      </c>
      <c r="C97" s="241"/>
      <c r="D97" s="241"/>
      <c r="E97" s="241"/>
    </row>
    <row r="98" spans="1:5" ht="20.25" customHeight="1">
      <c r="A98" s="160"/>
      <c r="B98" s="171" t="s">
        <v>242</v>
      </c>
      <c r="C98" s="242"/>
      <c r="D98" s="242"/>
      <c r="E98" s="242"/>
    </row>
    <row r="99" spans="1:5" ht="15.75" customHeight="1">
      <c r="A99" s="165" t="s">
        <v>243</v>
      </c>
      <c r="B99" s="168" t="s">
        <v>244</v>
      </c>
      <c r="C99" s="241"/>
      <c r="D99" s="241"/>
      <c r="E99" s="241"/>
    </row>
    <row r="100" spans="1:5" ht="15.75" customHeight="1">
      <c r="A100" s="165" t="s">
        <v>245</v>
      </c>
      <c r="B100" s="168" t="s">
        <v>246</v>
      </c>
      <c r="C100" s="241"/>
      <c r="D100" s="241"/>
      <c r="E100" s="241"/>
    </row>
    <row r="101" spans="1:5" ht="15.75" customHeight="1">
      <c r="A101" s="165" t="s">
        <v>247</v>
      </c>
      <c r="B101" s="168" t="s">
        <v>248</v>
      </c>
      <c r="C101" s="241"/>
      <c r="D101" s="241"/>
      <c r="E101" s="241"/>
    </row>
    <row r="102" spans="1:5" ht="27" customHeight="1">
      <c r="A102" s="165" t="s">
        <v>249</v>
      </c>
      <c r="B102" s="168" t="s">
        <v>250</v>
      </c>
      <c r="C102" s="241"/>
      <c r="D102" s="241"/>
      <c r="E102" s="241"/>
    </row>
    <row r="103" spans="1:5" ht="20.25" customHeight="1">
      <c r="A103" s="160"/>
      <c r="B103" s="171" t="s">
        <v>252</v>
      </c>
      <c r="C103" s="242"/>
      <c r="D103" s="242"/>
      <c r="E103" s="242"/>
    </row>
    <row r="104" spans="1:5" ht="18" customHeight="1">
      <c r="A104" s="165">
        <v>246</v>
      </c>
      <c r="B104" s="168" t="s">
        <v>253</v>
      </c>
      <c r="C104" s="241"/>
      <c r="D104" s="241"/>
      <c r="E104" s="241"/>
    </row>
    <row r="105" spans="1:5" ht="18" customHeight="1">
      <c r="A105" s="165">
        <v>247</v>
      </c>
      <c r="B105" s="168" t="s">
        <v>254</v>
      </c>
      <c r="C105" s="241"/>
      <c r="D105" s="241"/>
      <c r="E105" s="241"/>
    </row>
    <row r="106" spans="1:5" ht="25.5" customHeight="1">
      <c r="A106" s="165">
        <v>249</v>
      </c>
      <c r="B106" s="168" t="s">
        <v>255</v>
      </c>
      <c r="C106" s="241"/>
      <c r="D106" s="241"/>
      <c r="E106" s="241"/>
    </row>
    <row r="107" spans="1:5" ht="27.75" customHeight="1">
      <c r="A107" s="160"/>
      <c r="B107" s="186" t="s">
        <v>256</v>
      </c>
      <c r="C107" s="242"/>
      <c r="D107" s="242"/>
      <c r="E107" s="242"/>
    </row>
    <row r="108" spans="1:5" ht="25.5" customHeight="1">
      <c r="A108" s="165" t="s">
        <v>257</v>
      </c>
      <c r="B108" s="168" t="s">
        <v>339</v>
      </c>
      <c r="C108" s="241"/>
      <c r="D108" s="241"/>
      <c r="E108" s="241"/>
    </row>
    <row r="109" spans="1:5" ht="16.5" customHeight="1">
      <c r="A109" s="165" t="s">
        <v>259</v>
      </c>
      <c r="B109" s="168" t="s">
        <v>216</v>
      </c>
      <c r="C109" s="241"/>
      <c r="D109" s="241"/>
      <c r="E109" s="241"/>
    </row>
    <row r="110" spans="1:5" ht="16.5" customHeight="1">
      <c r="A110" s="165" t="s">
        <v>260</v>
      </c>
      <c r="B110" s="168" t="s">
        <v>218</v>
      </c>
      <c r="C110" s="251">
        <v>2000</v>
      </c>
      <c r="D110" s="251">
        <v>2000</v>
      </c>
      <c r="E110" s="251">
        <v>0</v>
      </c>
    </row>
    <row r="111" spans="1:5" ht="16.5" customHeight="1">
      <c r="A111" s="165" t="s">
        <v>261</v>
      </c>
      <c r="B111" s="168" t="s">
        <v>220</v>
      </c>
      <c r="C111" s="241"/>
      <c r="D111" s="241"/>
      <c r="E111" s="241"/>
    </row>
    <row r="112" spans="1:5" ht="16.5" customHeight="1">
      <c r="A112" s="165"/>
      <c r="B112" s="171" t="s">
        <v>340</v>
      </c>
      <c r="C112" s="241">
        <f>SUM(C108:C111)</f>
        <v>2000</v>
      </c>
      <c r="D112" s="241">
        <f>SUM(D108:D111)</f>
        <v>2000</v>
      </c>
      <c r="E112" s="241">
        <f>SUM(E108:E111)</f>
        <v>0</v>
      </c>
    </row>
    <row r="113" spans="1:5" ht="20.25" customHeight="1">
      <c r="A113" s="165"/>
      <c r="B113" s="171" t="s">
        <v>263</v>
      </c>
      <c r="C113" s="241">
        <f>C112+C107+C103+C98</f>
        <v>2000</v>
      </c>
      <c r="D113" s="241">
        <f>D112+D107+D103+D98</f>
        <v>2000</v>
      </c>
      <c r="E113" s="241">
        <f>E112+E107+E103+E98</f>
        <v>0</v>
      </c>
    </row>
    <row r="114" spans="1:5" ht="25.5" customHeight="1">
      <c r="A114" s="160"/>
      <c r="B114" s="171" t="s">
        <v>264</v>
      </c>
      <c r="C114" s="242">
        <f>C113+C90</f>
        <v>2860</v>
      </c>
      <c r="D114" s="242">
        <f>D113+D90</f>
        <v>2860</v>
      </c>
      <c r="E114" s="242">
        <f>E113+E90</f>
        <v>240</v>
      </c>
    </row>
    <row r="115" spans="1:5" ht="33" customHeight="1">
      <c r="A115" s="164" t="s">
        <v>265</v>
      </c>
      <c r="B115" s="179" t="s">
        <v>266</v>
      </c>
      <c r="C115" s="247"/>
      <c r="D115" s="247"/>
      <c r="E115" s="247"/>
    </row>
    <row r="116" spans="1:5" ht="12.75" customHeight="1">
      <c r="A116" s="164" t="s">
        <v>267</v>
      </c>
      <c r="B116" s="179" t="s">
        <v>268</v>
      </c>
      <c r="C116" s="244"/>
      <c r="D116" s="244"/>
      <c r="E116" s="244"/>
    </row>
    <row r="117" spans="1:5" ht="12.75" customHeight="1">
      <c r="A117" s="194"/>
      <c r="B117" s="185" t="s">
        <v>269</v>
      </c>
      <c r="C117" s="245"/>
      <c r="D117" s="245"/>
      <c r="E117" s="245"/>
    </row>
    <row r="118" spans="1:5" ht="12.75" customHeight="1">
      <c r="A118" s="164" t="s">
        <v>270</v>
      </c>
      <c r="B118" s="195" t="s">
        <v>271</v>
      </c>
      <c r="C118" s="252"/>
      <c r="D118" s="252"/>
      <c r="E118" s="252"/>
    </row>
    <row r="119" spans="1:5" ht="12.75" customHeight="1">
      <c r="A119" s="164" t="s">
        <v>272</v>
      </c>
      <c r="B119" s="181" t="s">
        <v>273</v>
      </c>
      <c r="C119" s="244"/>
      <c r="D119" s="244"/>
      <c r="E119" s="244"/>
    </row>
    <row r="120" spans="1:5" ht="12.75" customHeight="1">
      <c r="A120" s="164" t="s">
        <v>274</v>
      </c>
      <c r="B120" s="181" t="s">
        <v>275</v>
      </c>
      <c r="C120" s="244"/>
      <c r="D120" s="244"/>
      <c r="E120" s="244"/>
    </row>
    <row r="121" spans="1:5" ht="12.75" customHeight="1">
      <c r="A121" s="164" t="s">
        <v>276</v>
      </c>
      <c r="B121" s="179" t="s">
        <v>277</v>
      </c>
      <c r="C121" s="244"/>
      <c r="D121" s="244"/>
      <c r="E121" s="244"/>
    </row>
    <row r="122" spans="1:5" ht="12.75" customHeight="1">
      <c r="A122" s="164" t="s">
        <v>278</v>
      </c>
      <c r="B122" s="181" t="s">
        <v>279</v>
      </c>
      <c r="C122" s="244"/>
      <c r="D122" s="244"/>
      <c r="E122" s="244"/>
    </row>
    <row r="123" spans="1:5" ht="12.75" customHeight="1">
      <c r="A123" s="164" t="s">
        <v>280</v>
      </c>
      <c r="B123" s="181" t="s">
        <v>281</v>
      </c>
      <c r="C123" s="244"/>
      <c r="D123" s="244"/>
      <c r="E123" s="244"/>
    </row>
    <row r="124" spans="1:5" ht="12.75" customHeight="1">
      <c r="A124" s="194">
        <v>297</v>
      </c>
      <c r="B124" s="185" t="s">
        <v>282</v>
      </c>
      <c r="C124" s="245"/>
      <c r="D124" s="245"/>
      <c r="E124" s="245"/>
    </row>
    <row r="125" spans="1:5" ht="13.5" customHeight="1">
      <c r="A125" s="164" t="s">
        <v>283</v>
      </c>
      <c r="B125" s="195" t="s">
        <v>284</v>
      </c>
      <c r="C125" s="252"/>
      <c r="D125" s="252"/>
      <c r="E125" s="252"/>
    </row>
    <row r="126" spans="1:5" ht="13.5" customHeight="1">
      <c r="A126" s="164" t="s">
        <v>285</v>
      </c>
      <c r="B126" s="195" t="s">
        <v>286</v>
      </c>
      <c r="C126" s="252"/>
      <c r="D126" s="252"/>
      <c r="E126" s="252"/>
    </row>
    <row r="127" spans="1:5" ht="13.5" customHeight="1">
      <c r="A127" s="164">
        <v>5915</v>
      </c>
      <c r="B127" s="195" t="s">
        <v>287</v>
      </c>
      <c r="C127" s="252"/>
      <c r="D127" s="252"/>
      <c r="E127" s="252"/>
    </row>
    <row r="128" spans="1:5" ht="13.5" customHeight="1">
      <c r="A128" s="164">
        <v>5916</v>
      </c>
      <c r="B128" s="195" t="s">
        <v>288</v>
      </c>
      <c r="C128" s="252"/>
      <c r="D128" s="252"/>
      <c r="E128" s="252"/>
    </row>
    <row r="129" spans="1:5" ht="16.5" customHeight="1">
      <c r="A129" s="194"/>
      <c r="B129" s="197" t="s">
        <v>289</v>
      </c>
      <c r="C129" s="253"/>
      <c r="D129" s="253"/>
      <c r="E129" s="253"/>
    </row>
    <row r="130" spans="1:5" ht="16.5" customHeight="1">
      <c r="A130" s="194"/>
      <c r="B130" s="197" t="s">
        <v>290</v>
      </c>
      <c r="C130" s="254"/>
      <c r="D130" s="254"/>
      <c r="E130" s="254"/>
    </row>
    <row r="131" spans="1:5" ht="16.5" customHeight="1">
      <c r="A131" s="194"/>
      <c r="B131" s="171" t="s">
        <v>291</v>
      </c>
      <c r="C131" s="242">
        <f>C130+C114</f>
        <v>2860</v>
      </c>
      <c r="D131" s="242">
        <f>D130+D114</f>
        <v>2860</v>
      </c>
      <c r="E131" s="242">
        <f>E130+E114</f>
        <v>240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33" r:id="rId1"/>
  <headerFooter alignWithMargins="0">
    <oddHeader>&amp;C&amp;P/&amp;N</oddHeader>
    <oddFooter>&amp;L&amp;F&amp;C&amp;D&amp;R&amp;A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31"/>
  <sheetViews>
    <sheetView view="pageBreakPreview" zoomScaleSheetLayoutView="100" zoomScalePageLayoutView="0" workbookViewId="0" topLeftCell="A91">
      <selection activeCell="E69" sqref="E69"/>
    </sheetView>
  </sheetViews>
  <sheetFormatPr defaultColWidth="8.75" defaultRowHeight="18"/>
  <cols>
    <col min="1" max="1" width="8.75" style="0" customWidth="1"/>
    <col min="2" max="2" width="37.66015625" style="0" customWidth="1"/>
    <col min="3" max="4" width="8.75" style="236" customWidth="1"/>
    <col min="5" max="5" width="8.75" style="255" customWidth="1"/>
    <col min="6" max="6" width="12" style="153" customWidth="1"/>
  </cols>
  <sheetData>
    <row r="1" spans="1:6" ht="18.75">
      <c r="A1" s="154"/>
      <c r="B1" s="155"/>
      <c r="C1" s="237"/>
      <c r="D1" s="237"/>
      <c r="E1" s="256" t="s">
        <v>42</v>
      </c>
      <c r="F1" s="158"/>
    </row>
    <row r="2" spans="1:6" ht="18.75">
      <c r="A2" s="159"/>
      <c r="B2" s="160" t="s">
        <v>43</v>
      </c>
      <c r="C2" s="239"/>
      <c r="D2" s="239"/>
      <c r="E2" s="240"/>
      <c r="F2" s="163"/>
    </row>
    <row r="3" spans="1:6" ht="18.75">
      <c r="A3" s="159"/>
      <c r="B3" s="160"/>
      <c r="C3" s="239"/>
      <c r="D3" s="239"/>
      <c r="E3" s="240"/>
      <c r="F3" s="163"/>
    </row>
    <row r="4" spans="1:6" ht="18.75">
      <c r="A4" s="159">
        <v>882123</v>
      </c>
      <c r="B4" s="160" t="s">
        <v>341</v>
      </c>
      <c r="C4" s="240">
        <v>2017</v>
      </c>
      <c r="D4" s="240">
        <v>2017</v>
      </c>
      <c r="E4" s="240" t="s">
        <v>46</v>
      </c>
      <c r="F4" s="163"/>
    </row>
    <row r="5" spans="1:6" ht="18.75">
      <c r="A5" s="159">
        <v>103010</v>
      </c>
      <c r="B5" s="160"/>
      <c r="C5" s="240"/>
      <c r="D5" s="240"/>
      <c r="E5" s="240"/>
      <c r="F5" s="163"/>
    </row>
    <row r="6" spans="1:6" ht="12.75" customHeight="1">
      <c r="A6" s="165" t="s">
        <v>50</v>
      </c>
      <c r="B6" s="168" t="s">
        <v>51</v>
      </c>
      <c r="C6" s="241"/>
      <c r="D6" s="241"/>
      <c r="E6" s="241"/>
      <c r="F6" s="170"/>
    </row>
    <row r="7" spans="1:6" ht="12.75" customHeight="1">
      <c r="A7" s="165" t="s">
        <v>52</v>
      </c>
      <c r="B7" s="168" t="s">
        <v>53</v>
      </c>
      <c r="C7" s="241"/>
      <c r="D7" s="241"/>
      <c r="E7" s="241"/>
      <c r="F7" s="170"/>
    </row>
    <row r="8" spans="1:6" ht="12.75" customHeight="1">
      <c r="A8" s="165" t="s">
        <v>54</v>
      </c>
      <c r="B8" s="168" t="s">
        <v>55</v>
      </c>
      <c r="C8" s="241"/>
      <c r="D8" s="241"/>
      <c r="E8" s="241"/>
      <c r="F8" s="170"/>
    </row>
    <row r="9" spans="1:6" ht="12.75" customHeight="1">
      <c r="A9" s="165" t="s">
        <v>56</v>
      </c>
      <c r="B9" s="168" t="s">
        <v>57</v>
      </c>
      <c r="C9" s="241"/>
      <c r="D9" s="241"/>
      <c r="E9" s="241"/>
      <c r="F9" s="170"/>
    </row>
    <row r="10" spans="1:6" ht="12.75" customHeight="1">
      <c r="A10" s="165" t="s">
        <v>58</v>
      </c>
      <c r="B10" s="168" t="s">
        <v>59</v>
      </c>
      <c r="C10" s="241"/>
      <c r="D10" s="241"/>
      <c r="E10" s="241"/>
      <c r="F10" s="170"/>
    </row>
    <row r="11" spans="1:6" ht="12.75" customHeight="1">
      <c r="A11" s="165" t="s">
        <v>60</v>
      </c>
      <c r="B11" s="168" t="s">
        <v>61</v>
      </c>
      <c r="C11" s="241"/>
      <c r="D11" s="241"/>
      <c r="E11" s="241"/>
      <c r="F11" s="170"/>
    </row>
    <row r="12" spans="1:6" ht="12.75" customHeight="1">
      <c r="A12" s="165" t="s">
        <v>62</v>
      </c>
      <c r="B12" s="168" t="s">
        <v>63</v>
      </c>
      <c r="C12" s="241"/>
      <c r="D12" s="241"/>
      <c r="E12" s="241"/>
      <c r="F12" s="170"/>
    </row>
    <row r="13" spans="1:6" ht="12.75" customHeight="1">
      <c r="A13" s="165" t="s">
        <v>64</v>
      </c>
      <c r="B13" s="168" t="s">
        <v>65</v>
      </c>
      <c r="C13" s="241"/>
      <c r="D13" s="241"/>
      <c r="E13" s="241"/>
      <c r="F13" s="170"/>
    </row>
    <row r="14" spans="1:6" ht="12.75" customHeight="1">
      <c r="A14" s="165" t="s">
        <v>67</v>
      </c>
      <c r="B14" s="168" t="s">
        <v>68</v>
      </c>
      <c r="C14" s="241"/>
      <c r="D14" s="241"/>
      <c r="E14" s="241"/>
      <c r="F14" s="170"/>
    </row>
    <row r="15" spans="1:6" ht="12.75" customHeight="1">
      <c r="A15" s="165" t="s">
        <v>69</v>
      </c>
      <c r="B15" s="168" t="s">
        <v>70</v>
      </c>
      <c r="C15" s="241"/>
      <c r="D15" s="241"/>
      <c r="E15" s="241"/>
      <c r="F15" s="170"/>
    </row>
    <row r="16" spans="1:6" ht="12.75" customHeight="1">
      <c r="A16" s="165" t="s">
        <v>71</v>
      </c>
      <c r="B16" s="168" t="s">
        <v>72</v>
      </c>
      <c r="C16" s="241"/>
      <c r="D16" s="241"/>
      <c r="E16" s="241"/>
      <c r="F16" s="170"/>
    </row>
    <row r="17" spans="1:6" ht="12.75" customHeight="1">
      <c r="A17" s="165" t="s">
        <v>75</v>
      </c>
      <c r="B17" s="168" t="s">
        <v>76</v>
      </c>
      <c r="C17" s="241"/>
      <c r="D17" s="241"/>
      <c r="E17" s="241"/>
      <c r="F17" s="170"/>
    </row>
    <row r="18" spans="1:6" ht="12.75" customHeight="1">
      <c r="A18" s="160"/>
      <c r="B18" s="171" t="s">
        <v>79</v>
      </c>
      <c r="C18" s="242"/>
      <c r="D18" s="242"/>
      <c r="E18" s="242"/>
      <c r="F18" s="173"/>
    </row>
    <row r="19" spans="1:6" ht="12.75" customHeight="1">
      <c r="A19" s="165" t="s">
        <v>81</v>
      </c>
      <c r="B19" s="168" t="s">
        <v>82</v>
      </c>
      <c r="C19" s="241"/>
      <c r="D19" s="241"/>
      <c r="E19" s="241"/>
      <c r="F19" s="170"/>
    </row>
    <row r="20" spans="1:6" ht="12.75" customHeight="1">
      <c r="A20" s="165" t="s">
        <v>85</v>
      </c>
      <c r="B20" s="168" t="s">
        <v>86</v>
      </c>
      <c r="C20" s="241"/>
      <c r="D20" s="241"/>
      <c r="E20" s="241"/>
      <c r="F20" s="170"/>
    </row>
    <row r="21" spans="1:6" ht="12.75" customHeight="1">
      <c r="A21" s="165" t="s">
        <v>89</v>
      </c>
      <c r="B21" s="168" t="s">
        <v>90</v>
      </c>
      <c r="C21" s="241"/>
      <c r="D21" s="241"/>
      <c r="E21" s="241"/>
      <c r="F21" s="170"/>
    </row>
    <row r="22" spans="1:6" ht="12.75" customHeight="1">
      <c r="A22" s="165" t="s">
        <v>91</v>
      </c>
      <c r="B22" s="168" t="s">
        <v>92</v>
      </c>
      <c r="C22" s="241"/>
      <c r="D22" s="241"/>
      <c r="E22" s="241"/>
      <c r="F22" s="170"/>
    </row>
    <row r="23" spans="1:6" ht="12.75" customHeight="1">
      <c r="A23" s="160"/>
      <c r="B23" s="171" t="s">
        <v>95</v>
      </c>
      <c r="C23" s="242"/>
      <c r="D23" s="242"/>
      <c r="E23" s="242"/>
      <c r="F23" s="173"/>
    </row>
    <row r="24" spans="1:6" ht="12.75" customHeight="1">
      <c r="A24" s="160"/>
      <c r="B24" s="171" t="s">
        <v>98</v>
      </c>
      <c r="C24" s="242"/>
      <c r="D24" s="242"/>
      <c r="E24" s="242"/>
      <c r="F24" s="173"/>
    </row>
    <row r="25" spans="1:6" ht="12.75" customHeight="1">
      <c r="A25" s="165" t="s">
        <v>99</v>
      </c>
      <c r="B25" s="174" t="s">
        <v>100</v>
      </c>
      <c r="C25" s="241"/>
      <c r="D25" s="241"/>
      <c r="E25" s="241"/>
      <c r="F25" s="170"/>
    </row>
    <row r="26" spans="1:6" ht="12.75" customHeight="1">
      <c r="A26" s="165" t="s">
        <v>103</v>
      </c>
      <c r="B26" s="174" t="s">
        <v>104</v>
      </c>
      <c r="C26" s="241"/>
      <c r="D26" s="241"/>
      <c r="E26" s="241"/>
      <c r="F26" s="170"/>
    </row>
    <row r="27" spans="1:6" ht="12.75" customHeight="1">
      <c r="A27" s="165" t="s">
        <v>106</v>
      </c>
      <c r="B27" s="174" t="s">
        <v>107</v>
      </c>
      <c r="C27" s="241"/>
      <c r="D27" s="241"/>
      <c r="E27" s="241"/>
      <c r="F27" s="170"/>
    </row>
    <row r="28" spans="1:6" ht="12.75" customHeight="1">
      <c r="A28" s="165">
        <v>5215</v>
      </c>
      <c r="B28" s="174" t="s">
        <v>109</v>
      </c>
      <c r="C28" s="241"/>
      <c r="D28" s="241"/>
      <c r="E28" s="241"/>
      <c r="F28" s="170"/>
    </row>
    <row r="29" spans="1:6" ht="12.75" customHeight="1">
      <c r="A29" s="165">
        <v>5216</v>
      </c>
      <c r="B29" s="174" t="s">
        <v>111</v>
      </c>
      <c r="C29" s="241"/>
      <c r="D29" s="241"/>
      <c r="E29" s="241"/>
      <c r="F29" s="170"/>
    </row>
    <row r="30" spans="1:6" ht="12.75" customHeight="1">
      <c r="A30" s="165" t="s">
        <v>112</v>
      </c>
      <c r="B30" s="174" t="s">
        <v>113</v>
      </c>
      <c r="C30" s="241"/>
      <c r="D30" s="241"/>
      <c r="E30" s="241"/>
      <c r="F30" s="170"/>
    </row>
    <row r="31" spans="1:6" ht="28.5" customHeight="1">
      <c r="A31" s="160"/>
      <c r="B31" s="171" t="s">
        <v>116</v>
      </c>
      <c r="C31" s="242"/>
      <c r="D31" s="242"/>
      <c r="E31" s="242"/>
      <c r="F31" s="173"/>
    </row>
    <row r="32" spans="1:6" ht="14.25" customHeight="1">
      <c r="A32" s="165" t="s">
        <v>117</v>
      </c>
      <c r="B32" s="168" t="s">
        <v>118</v>
      </c>
      <c r="C32" s="241"/>
      <c r="D32" s="241"/>
      <c r="E32" s="241"/>
      <c r="F32" s="170"/>
    </row>
    <row r="33" spans="1:6" ht="14.25" customHeight="1">
      <c r="A33" s="165" t="s">
        <v>120</v>
      </c>
      <c r="B33" s="168" t="s">
        <v>121</v>
      </c>
      <c r="C33" s="241"/>
      <c r="D33" s="241"/>
      <c r="E33" s="241"/>
      <c r="F33" s="170"/>
    </row>
    <row r="34" spans="1:6" ht="14.25" customHeight="1">
      <c r="A34" s="160"/>
      <c r="B34" s="171" t="s">
        <v>124</v>
      </c>
      <c r="C34" s="242"/>
      <c r="D34" s="242"/>
      <c r="E34" s="242"/>
      <c r="F34" s="173"/>
    </row>
    <row r="35" spans="1:6" ht="14.25" customHeight="1">
      <c r="A35" s="165" t="s">
        <v>125</v>
      </c>
      <c r="B35" s="168" t="s">
        <v>126</v>
      </c>
      <c r="C35" s="241"/>
      <c r="D35" s="241"/>
      <c r="E35" s="241"/>
      <c r="F35" s="170"/>
    </row>
    <row r="36" spans="1:6" ht="14.25" customHeight="1">
      <c r="A36" s="165" t="s">
        <v>128</v>
      </c>
      <c r="B36" s="168" t="s">
        <v>129</v>
      </c>
      <c r="C36" s="241"/>
      <c r="D36" s="241"/>
      <c r="E36" s="241"/>
      <c r="F36" s="170"/>
    </row>
    <row r="37" spans="1:6" ht="14.25" customHeight="1">
      <c r="A37" s="160"/>
      <c r="B37" s="171" t="s">
        <v>131</v>
      </c>
      <c r="C37" s="242"/>
      <c r="D37" s="242"/>
      <c r="E37" s="242"/>
      <c r="F37" s="173"/>
    </row>
    <row r="38" spans="1:6" ht="14.25" customHeight="1">
      <c r="A38" s="165" t="s">
        <v>132</v>
      </c>
      <c r="B38" s="168" t="s">
        <v>133</v>
      </c>
      <c r="C38" s="241"/>
      <c r="D38" s="241"/>
      <c r="E38" s="241"/>
      <c r="F38" s="170"/>
    </row>
    <row r="39" spans="1:6" ht="14.25" customHeight="1">
      <c r="A39" s="165" t="s">
        <v>134</v>
      </c>
      <c r="B39" s="168" t="s">
        <v>135</v>
      </c>
      <c r="C39" s="241"/>
      <c r="D39" s="241"/>
      <c r="E39" s="241"/>
      <c r="F39" s="170"/>
    </row>
    <row r="40" spans="1:6" ht="14.25" customHeight="1">
      <c r="A40" s="165" t="s">
        <v>136</v>
      </c>
      <c r="B40" s="168" t="s">
        <v>137</v>
      </c>
      <c r="C40" s="241"/>
      <c r="D40" s="241"/>
      <c r="E40" s="241"/>
      <c r="F40" s="170"/>
    </row>
    <row r="41" spans="1:6" ht="14.25" customHeight="1">
      <c r="A41" s="165" t="s">
        <v>138</v>
      </c>
      <c r="B41" s="168" t="s">
        <v>139</v>
      </c>
      <c r="C41" s="241"/>
      <c r="D41" s="241"/>
      <c r="E41" s="241"/>
      <c r="F41" s="170"/>
    </row>
    <row r="42" spans="1:6" ht="14.25" customHeight="1">
      <c r="A42" s="165" t="s">
        <v>140</v>
      </c>
      <c r="B42" s="168" t="s">
        <v>141</v>
      </c>
      <c r="C42" s="241"/>
      <c r="D42" s="241"/>
      <c r="E42" s="241"/>
      <c r="F42" s="170"/>
    </row>
    <row r="43" spans="1:6" ht="14.25" customHeight="1">
      <c r="A43" s="160"/>
      <c r="B43" s="171" t="s">
        <v>143</v>
      </c>
      <c r="C43" s="242"/>
      <c r="D43" s="242"/>
      <c r="E43" s="242"/>
      <c r="F43" s="173"/>
    </row>
    <row r="44" spans="1:6" ht="14.25" customHeight="1">
      <c r="A44" s="160" t="s">
        <v>144</v>
      </c>
      <c r="B44" s="177" t="s">
        <v>145</v>
      </c>
      <c r="C44" s="243"/>
      <c r="D44" s="243"/>
      <c r="E44" s="243"/>
      <c r="F44" s="173"/>
    </row>
    <row r="45" spans="1:6" ht="14.25" customHeight="1">
      <c r="A45" s="160" t="s">
        <v>146</v>
      </c>
      <c r="B45" s="171" t="s">
        <v>147</v>
      </c>
      <c r="C45" s="242"/>
      <c r="D45" s="242"/>
      <c r="E45" s="242"/>
      <c r="F45" s="173"/>
    </row>
    <row r="46" spans="1:6" ht="14.25" customHeight="1">
      <c r="A46" s="165">
        <v>533711</v>
      </c>
      <c r="B46" s="168" t="s">
        <v>148</v>
      </c>
      <c r="C46" s="241"/>
      <c r="D46" s="241"/>
      <c r="E46" s="241"/>
      <c r="F46" s="170"/>
    </row>
    <row r="47" spans="1:6" ht="14.25" customHeight="1">
      <c r="A47" s="165" t="s">
        <v>149</v>
      </c>
      <c r="B47" s="168" t="s">
        <v>150</v>
      </c>
      <c r="C47" s="241"/>
      <c r="D47" s="241"/>
      <c r="E47" s="241"/>
      <c r="F47" s="170"/>
    </row>
    <row r="48" spans="1:6" ht="14.25" customHeight="1">
      <c r="A48" s="165" t="s">
        <v>151</v>
      </c>
      <c r="B48" s="168" t="s">
        <v>152</v>
      </c>
      <c r="C48" s="241"/>
      <c r="D48" s="241"/>
      <c r="E48" s="241"/>
      <c r="F48" s="170"/>
    </row>
    <row r="49" spans="1:6" ht="14.25" customHeight="1">
      <c r="A49" s="165" t="s">
        <v>153</v>
      </c>
      <c r="B49" s="168" t="s">
        <v>154</v>
      </c>
      <c r="C49" s="241"/>
      <c r="D49" s="241"/>
      <c r="E49" s="241"/>
      <c r="F49" s="170"/>
    </row>
    <row r="50" spans="1:6" ht="14.25" customHeight="1">
      <c r="A50" s="160"/>
      <c r="B50" s="171" t="s">
        <v>155</v>
      </c>
      <c r="C50" s="242"/>
      <c r="D50" s="242"/>
      <c r="E50" s="242"/>
      <c r="F50" s="173"/>
    </row>
    <row r="51" spans="1:6" ht="14.25" customHeight="1">
      <c r="A51" s="165" t="s">
        <v>156</v>
      </c>
      <c r="B51" s="168" t="s">
        <v>157</v>
      </c>
      <c r="C51" s="241"/>
      <c r="D51" s="241"/>
      <c r="E51" s="241"/>
      <c r="F51" s="170"/>
    </row>
    <row r="52" spans="1:6" ht="14.25" customHeight="1">
      <c r="A52" s="165" t="s">
        <v>158</v>
      </c>
      <c r="B52" s="168" t="s">
        <v>159</v>
      </c>
      <c r="C52" s="241"/>
      <c r="D52" s="241"/>
      <c r="E52" s="241"/>
      <c r="F52" s="170"/>
    </row>
    <row r="53" spans="1:6" ht="18.75" customHeight="1">
      <c r="A53" s="160"/>
      <c r="B53" s="171" t="s">
        <v>160</v>
      </c>
      <c r="C53" s="242"/>
      <c r="D53" s="242"/>
      <c r="E53" s="242"/>
      <c r="F53" s="173"/>
    </row>
    <row r="54" spans="1:6" ht="21.75" customHeight="1">
      <c r="A54" s="165" t="s">
        <v>161</v>
      </c>
      <c r="B54" s="168" t="s">
        <v>162</v>
      </c>
      <c r="C54" s="241"/>
      <c r="D54" s="241"/>
      <c r="E54" s="241"/>
      <c r="F54" s="170"/>
    </row>
    <row r="55" spans="1:6" ht="15" customHeight="1">
      <c r="A55" s="165">
        <v>36423</v>
      </c>
      <c r="B55" s="168" t="s">
        <v>163</v>
      </c>
      <c r="C55" s="241"/>
      <c r="D55" s="241"/>
      <c r="E55" s="241"/>
      <c r="F55" s="170"/>
    </row>
    <row r="56" spans="1:6" ht="15" customHeight="1">
      <c r="A56" s="165" t="s">
        <v>165</v>
      </c>
      <c r="B56" s="168" t="s">
        <v>166</v>
      </c>
      <c r="C56" s="241"/>
      <c r="D56" s="241"/>
      <c r="E56" s="241"/>
      <c r="F56" s="170"/>
    </row>
    <row r="57" spans="1:6" ht="15" customHeight="1">
      <c r="A57" s="165" t="s">
        <v>167</v>
      </c>
      <c r="B57" s="168" t="s">
        <v>295</v>
      </c>
      <c r="C57" s="241"/>
      <c r="D57" s="241"/>
      <c r="E57" s="241"/>
      <c r="F57" s="170"/>
    </row>
    <row r="58" spans="1:6" ht="15" customHeight="1">
      <c r="A58" s="165" t="s">
        <v>169</v>
      </c>
      <c r="B58" s="168" t="s">
        <v>170</v>
      </c>
      <c r="C58" s="241"/>
      <c r="D58" s="241"/>
      <c r="E58" s="241"/>
      <c r="F58" s="170"/>
    </row>
    <row r="59" spans="1:6" ht="15" customHeight="1">
      <c r="A59" s="160"/>
      <c r="B59" s="171" t="s">
        <v>173</v>
      </c>
      <c r="C59" s="242"/>
      <c r="D59" s="242"/>
      <c r="E59" s="242"/>
      <c r="F59" s="173"/>
    </row>
    <row r="60" spans="1:6" ht="15" customHeight="1">
      <c r="A60" s="160"/>
      <c r="B60" s="171" t="s">
        <v>175</v>
      </c>
      <c r="C60" s="242"/>
      <c r="D60" s="242"/>
      <c r="E60" s="242"/>
      <c r="F60" s="173"/>
    </row>
    <row r="61" spans="1:6" ht="15" customHeight="1">
      <c r="A61" s="165" t="s">
        <v>176</v>
      </c>
      <c r="B61" s="179" t="s">
        <v>177</v>
      </c>
      <c r="C61" s="244"/>
      <c r="D61" s="244"/>
      <c r="E61" s="244"/>
      <c r="F61" s="170"/>
    </row>
    <row r="62" spans="1:6" ht="15" customHeight="1">
      <c r="A62" s="165" t="s">
        <v>178</v>
      </c>
      <c r="B62" s="181" t="s">
        <v>179</v>
      </c>
      <c r="C62" s="244"/>
      <c r="D62" s="244"/>
      <c r="E62" s="244"/>
      <c r="F62" s="170"/>
    </row>
    <row r="63" spans="1:6" ht="28.5" customHeight="1">
      <c r="A63" s="160"/>
      <c r="B63" s="182" t="s">
        <v>180</v>
      </c>
      <c r="C63" s="245"/>
      <c r="D63" s="245"/>
      <c r="E63" s="245"/>
      <c r="F63" s="184"/>
    </row>
    <row r="64" spans="1:6" ht="15.75" customHeight="1">
      <c r="A64" s="165" t="s">
        <v>181</v>
      </c>
      <c r="B64" s="181" t="s">
        <v>182</v>
      </c>
      <c r="C64" s="244"/>
      <c r="D64" s="244"/>
      <c r="E64" s="244"/>
      <c r="F64" s="170"/>
    </row>
    <row r="65" spans="1:6" ht="15.75" customHeight="1">
      <c r="A65" s="165"/>
      <c r="B65" s="181" t="s">
        <v>183</v>
      </c>
      <c r="C65" s="244"/>
      <c r="D65" s="244"/>
      <c r="E65" s="244"/>
      <c r="F65" s="170"/>
    </row>
    <row r="66" spans="1:6" ht="15.75" customHeight="1">
      <c r="A66" s="160"/>
      <c r="B66" s="185" t="s">
        <v>184</v>
      </c>
      <c r="C66" s="245"/>
      <c r="D66" s="245"/>
      <c r="E66" s="245"/>
      <c r="F66" s="184"/>
    </row>
    <row r="67" spans="1:6" ht="15.75" customHeight="1">
      <c r="A67" s="165" t="s">
        <v>185</v>
      </c>
      <c r="B67" s="185" t="s">
        <v>186</v>
      </c>
      <c r="C67" s="244"/>
      <c r="D67" s="244"/>
      <c r="E67" s="244"/>
      <c r="F67" s="170"/>
    </row>
    <row r="68" spans="1:6" ht="23.25" customHeight="1">
      <c r="A68" s="165" t="s">
        <v>187</v>
      </c>
      <c r="B68" s="181" t="s">
        <v>188</v>
      </c>
      <c r="C68" s="244">
        <v>1000</v>
      </c>
      <c r="D68" s="244">
        <v>1000</v>
      </c>
      <c r="E68" s="244">
        <v>400</v>
      </c>
      <c r="F68" s="170" t="s">
        <v>342</v>
      </c>
    </row>
    <row r="69" spans="1:6" ht="18" customHeight="1">
      <c r="A69" s="165" t="s">
        <v>189</v>
      </c>
      <c r="B69" s="181" t="s">
        <v>343</v>
      </c>
      <c r="C69" s="244">
        <v>150</v>
      </c>
      <c r="D69" s="244">
        <v>150</v>
      </c>
      <c r="E69" s="244">
        <v>0</v>
      </c>
      <c r="F69" s="170"/>
    </row>
    <row r="70" spans="1:6" ht="23.25" customHeight="1">
      <c r="A70" s="165"/>
      <c r="B70" s="181" t="s">
        <v>191</v>
      </c>
      <c r="C70" s="244"/>
      <c r="D70" s="244"/>
      <c r="E70" s="244"/>
      <c r="F70" s="170"/>
    </row>
    <row r="71" spans="1:6" ht="24.75" customHeight="1">
      <c r="A71" s="165" t="s">
        <v>192</v>
      </c>
      <c r="B71" s="181" t="s">
        <v>193</v>
      </c>
      <c r="C71" s="244"/>
      <c r="D71" s="244"/>
      <c r="E71" s="244"/>
      <c r="F71" s="170"/>
    </row>
    <row r="72" spans="1:6" ht="18.75" customHeight="1">
      <c r="A72" s="165" t="s">
        <v>194</v>
      </c>
      <c r="B72" s="181" t="s">
        <v>195</v>
      </c>
      <c r="C72" s="244"/>
      <c r="D72" s="244"/>
      <c r="E72" s="244"/>
      <c r="F72" s="170"/>
    </row>
    <row r="73" spans="1:6" ht="19.5" customHeight="1">
      <c r="A73" s="160"/>
      <c r="B73" s="182" t="s">
        <v>196</v>
      </c>
      <c r="C73" s="245">
        <f>SUM(C68:C72)</f>
        <v>1150</v>
      </c>
      <c r="D73" s="245">
        <f>SUM(D68:D72)</f>
        <v>1150</v>
      </c>
      <c r="E73" s="245">
        <f>SUM(E68:E72)</f>
        <v>400</v>
      </c>
      <c r="F73" s="173"/>
    </row>
    <row r="74" spans="1:6" ht="17.25" customHeight="1">
      <c r="A74" s="160"/>
      <c r="B74" s="185" t="s">
        <v>197</v>
      </c>
      <c r="C74" s="245">
        <f>C73+C67+C66+C63</f>
        <v>1150</v>
      </c>
      <c r="D74" s="245">
        <f>D73+D67+D66+D63</f>
        <v>1150</v>
      </c>
      <c r="E74" s="245">
        <f>E73+E67+E66+E63</f>
        <v>400</v>
      </c>
      <c r="F74" s="173"/>
    </row>
    <row r="75" spans="1:6" ht="25.5" customHeight="1">
      <c r="A75" s="165" t="s">
        <v>198</v>
      </c>
      <c r="B75" s="179" t="s">
        <v>199</v>
      </c>
      <c r="C75" s="244"/>
      <c r="D75" s="244"/>
      <c r="E75" s="244"/>
      <c r="F75" s="170"/>
    </row>
    <row r="76" spans="1:6" ht="23.25" customHeight="1">
      <c r="A76" s="165" t="s">
        <v>200</v>
      </c>
      <c r="B76" s="179" t="s">
        <v>201</v>
      </c>
      <c r="C76" s="244"/>
      <c r="D76" s="244"/>
      <c r="E76" s="244"/>
      <c r="F76" s="170"/>
    </row>
    <row r="77" spans="1:6" ht="18.75" customHeight="1">
      <c r="A77" s="165" t="s">
        <v>202</v>
      </c>
      <c r="B77" s="179" t="s">
        <v>203</v>
      </c>
      <c r="C77" s="244"/>
      <c r="D77" s="244"/>
      <c r="E77" s="244"/>
      <c r="F77" s="170"/>
    </row>
    <row r="78" spans="1:6" ht="19.5" customHeight="1">
      <c r="A78" s="160"/>
      <c r="B78" s="185" t="s">
        <v>204</v>
      </c>
      <c r="C78" s="245"/>
      <c r="D78" s="245"/>
      <c r="E78" s="245"/>
      <c r="F78" s="173"/>
    </row>
    <row r="79" spans="1:6" ht="26.25" customHeight="1">
      <c r="A79" s="165" t="s">
        <v>205</v>
      </c>
      <c r="B79" s="181" t="s">
        <v>206</v>
      </c>
      <c r="C79" s="244"/>
      <c r="D79" s="244"/>
      <c r="E79" s="244"/>
      <c r="F79" s="170"/>
    </row>
    <row r="80" spans="1:6" ht="12" customHeight="1">
      <c r="A80" s="165" t="s">
        <v>208</v>
      </c>
      <c r="B80" s="181" t="s">
        <v>209</v>
      </c>
      <c r="C80" s="244"/>
      <c r="D80" s="244"/>
      <c r="E80" s="244"/>
      <c r="F80" s="170"/>
    </row>
    <row r="81" spans="1:6" ht="12" customHeight="1">
      <c r="A81" s="165" t="s">
        <v>210</v>
      </c>
      <c r="B81" s="181" t="s">
        <v>211</v>
      </c>
      <c r="C81" s="244"/>
      <c r="D81" s="244"/>
      <c r="E81" s="244"/>
      <c r="F81" s="170"/>
    </row>
    <row r="82" spans="1:6" ht="24.75" customHeight="1">
      <c r="A82" s="160"/>
      <c r="B82" s="185" t="s">
        <v>212</v>
      </c>
      <c r="C82" s="245"/>
      <c r="D82" s="245"/>
      <c r="E82" s="245"/>
      <c r="F82" s="173"/>
    </row>
    <row r="83" spans="1:6" ht="21" customHeight="1">
      <c r="A83" s="165" t="s">
        <v>213</v>
      </c>
      <c r="B83" s="168" t="s">
        <v>214</v>
      </c>
      <c r="C83" s="241"/>
      <c r="D83" s="241"/>
      <c r="E83" s="241"/>
      <c r="F83" s="170"/>
    </row>
    <row r="84" spans="1:6" ht="15.75" customHeight="1">
      <c r="A84" s="165" t="s">
        <v>215</v>
      </c>
      <c r="B84" s="168" t="s">
        <v>216</v>
      </c>
      <c r="C84" s="241"/>
      <c r="D84" s="241"/>
      <c r="E84" s="241"/>
      <c r="F84" s="170"/>
    </row>
    <row r="85" spans="1:6" ht="15.75" customHeight="1">
      <c r="A85" s="165" t="s">
        <v>297</v>
      </c>
      <c r="B85" s="168" t="s">
        <v>218</v>
      </c>
      <c r="C85" s="241"/>
      <c r="D85" s="241"/>
      <c r="E85" s="241"/>
      <c r="F85" s="170"/>
    </row>
    <row r="86" spans="1:6" ht="15.75" customHeight="1">
      <c r="A86" s="165" t="s">
        <v>219</v>
      </c>
      <c r="B86" s="168" t="s">
        <v>220</v>
      </c>
      <c r="C86" s="241"/>
      <c r="D86" s="241"/>
      <c r="E86" s="241"/>
      <c r="F86" s="170"/>
    </row>
    <row r="87" spans="1:6" ht="23.25" customHeight="1">
      <c r="A87" s="165"/>
      <c r="B87" s="171" t="s">
        <v>221</v>
      </c>
      <c r="C87" s="241"/>
      <c r="D87" s="241"/>
      <c r="E87" s="241"/>
      <c r="F87" s="170"/>
    </row>
    <row r="88" spans="1:6" ht="18.75">
      <c r="A88" s="165" t="s">
        <v>222</v>
      </c>
      <c r="B88" s="171" t="s">
        <v>223</v>
      </c>
      <c r="C88" s="241"/>
      <c r="D88" s="241"/>
      <c r="E88" s="241"/>
      <c r="F88" s="170"/>
    </row>
    <row r="89" spans="1:6" ht="18.75" customHeight="1">
      <c r="A89" s="160"/>
      <c r="B89" s="186" t="s">
        <v>224</v>
      </c>
      <c r="C89" s="242"/>
      <c r="D89" s="242"/>
      <c r="E89" s="242"/>
      <c r="F89" s="173"/>
    </row>
    <row r="90" spans="1:6" ht="19.5" customHeight="1">
      <c r="A90" s="160"/>
      <c r="B90" s="186" t="s">
        <v>226</v>
      </c>
      <c r="C90" s="242">
        <f>C78+C74+C60+C31+C24</f>
        <v>1150</v>
      </c>
      <c r="D90" s="242">
        <f>D78+D74+D60+D31+D24</f>
        <v>1150</v>
      </c>
      <c r="E90" s="242">
        <f>E78+E74+E60+E31+E24</f>
        <v>400</v>
      </c>
      <c r="F90" s="173"/>
    </row>
    <row r="91" spans="1:6" ht="15" customHeight="1">
      <c r="A91" s="165" t="s">
        <v>227</v>
      </c>
      <c r="B91" s="168" t="s">
        <v>228</v>
      </c>
      <c r="C91" s="241"/>
      <c r="D91" s="241"/>
      <c r="E91" s="241"/>
      <c r="F91" s="170"/>
    </row>
    <row r="92" spans="1:6" ht="15" customHeight="1">
      <c r="A92" s="165" t="s">
        <v>229</v>
      </c>
      <c r="B92" s="168" t="s">
        <v>230</v>
      </c>
      <c r="C92" s="241"/>
      <c r="D92" s="241"/>
      <c r="E92" s="241"/>
      <c r="F92" s="170"/>
    </row>
    <row r="93" spans="1:6" ht="15" customHeight="1">
      <c r="A93" s="165"/>
      <c r="B93" s="168" t="s">
        <v>232</v>
      </c>
      <c r="C93" s="241"/>
      <c r="D93" s="241"/>
      <c r="E93" s="241"/>
      <c r="F93" s="170"/>
    </row>
    <row r="94" spans="1:6" ht="15" customHeight="1">
      <c r="A94" s="165" t="s">
        <v>233</v>
      </c>
      <c r="B94" s="168" t="s">
        <v>234</v>
      </c>
      <c r="C94" s="241"/>
      <c r="D94" s="241"/>
      <c r="E94" s="241"/>
      <c r="F94" s="170"/>
    </row>
    <row r="95" spans="1:6" ht="15" customHeight="1">
      <c r="A95" s="165" t="s">
        <v>235</v>
      </c>
      <c r="B95" s="168" t="s">
        <v>236</v>
      </c>
      <c r="C95" s="241"/>
      <c r="D95" s="241"/>
      <c r="E95" s="241"/>
      <c r="F95" s="170"/>
    </row>
    <row r="96" spans="1:6" ht="15" customHeight="1">
      <c r="A96" s="165" t="s">
        <v>235</v>
      </c>
      <c r="B96" s="168" t="s">
        <v>238</v>
      </c>
      <c r="C96" s="241"/>
      <c r="D96" s="241"/>
      <c r="E96" s="241"/>
      <c r="F96" s="170"/>
    </row>
    <row r="97" spans="1:6" ht="24.75" customHeight="1">
      <c r="A97" s="165" t="s">
        <v>239</v>
      </c>
      <c r="B97" s="168" t="s">
        <v>240</v>
      </c>
      <c r="C97" s="241"/>
      <c r="D97" s="241"/>
      <c r="E97" s="241"/>
      <c r="F97" s="170"/>
    </row>
    <row r="98" spans="1:6" ht="16.5" customHeight="1">
      <c r="A98" s="160"/>
      <c r="B98" s="171" t="s">
        <v>242</v>
      </c>
      <c r="C98" s="242"/>
      <c r="D98" s="242"/>
      <c r="E98" s="242"/>
      <c r="F98" s="173"/>
    </row>
    <row r="99" spans="1:6" ht="16.5" customHeight="1">
      <c r="A99" s="165" t="s">
        <v>243</v>
      </c>
      <c r="B99" s="168" t="s">
        <v>244</v>
      </c>
      <c r="C99" s="241"/>
      <c r="D99" s="241"/>
      <c r="E99" s="241"/>
      <c r="F99" s="170"/>
    </row>
    <row r="100" spans="1:6" ht="16.5" customHeight="1">
      <c r="A100" s="165" t="s">
        <v>245</v>
      </c>
      <c r="B100" s="168" t="s">
        <v>246</v>
      </c>
      <c r="C100" s="241"/>
      <c r="D100" s="241"/>
      <c r="E100" s="241"/>
      <c r="F100" s="170"/>
    </row>
    <row r="101" spans="1:6" ht="16.5" customHeight="1">
      <c r="A101" s="165" t="s">
        <v>247</v>
      </c>
      <c r="B101" s="168" t="s">
        <v>248</v>
      </c>
      <c r="C101" s="241"/>
      <c r="D101" s="241"/>
      <c r="E101" s="241"/>
      <c r="F101" s="170"/>
    </row>
    <row r="102" spans="1:6" ht="27" customHeight="1">
      <c r="A102" s="165" t="s">
        <v>249</v>
      </c>
      <c r="B102" s="168" t="s">
        <v>250</v>
      </c>
      <c r="C102" s="241"/>
      <c r="D102" s="241"/>
      <c r="E102" s="241"/>
      <c r="F102" s="170"/>
    </row>
    <row r="103" spans="1:6" ht="14.25" customHeight="1">
      <c r="A103" s="160"/>
      <c r="B103" s="171" t="s">
        <v>252</v>
      </c>
      <c r="C103" s="242"/>
      <c r="D103" s="242"/>
      <c r="E103" s="242"/>
      <c r="F103" s="173"/>
    </row>
    <row r="104" spans="1:6" ht="14.25" customHeight="1">
      <c r="A104" s="165">
        <v>246</v>
      </c>
      <c r="B104" s="168" t="s">
        <v>253</v>
      </c>
      <c r="C104" s="241"/>
      <c r="D104" s="241"/>
      <c r="E104" s="241"/>
      <c r="F104" s="170"/>
    </row>
    <row r="105" spans="1:6" ht="14.25" customHeight="1">
      <c r="A105" s="165">
        <v>247</v>
      </c>
      <c r="B105" s="168" t="s">
        <v>254</v>
      </c>
      <c r="C105" s="241"/>
      <c r="D105" s="241"/>
      <c r="E105" s="241"/>
      <c r="F105" s="170"/>
    </row>
    <row r="106" spans="1:6" ht="25.5" customHeight="1">
      <c r="A106" s="165">
        <v>249</v>
      </c>
      <c r="B106" s="168" t="s">
        <v>255</v>
      </c>
      <c r="C106" s="241"/>
      <c r="D106" s="241"/>
      <c r="E106" s="241"/>
      <c r="F106" s="170"/>
    </row>
    <row r="107" spans="1:6" ht="27.75" customHeight="1">
      <c r="A107" s="160"/>
      <c r="B107" s="186" t="s">
        <v>256</v>
      </c>
      <c r="C107" s="242"/>
      <c r="D107" s="242"/>
      <c r="E107" s="242"/>
      <c r="F107" s="173"/>
    </row>
    <row r="108" spans="1:6" ht="21" customHeight="1">
      <c r="A108" s="165" t="s">
        <v>257</v>
      </c>
      <c r="B108" s="168" t="s">
        <v>258</v>
      </c>
      <c r="C108" s="241"/>
      <c r="D108" s="241"/>
      <c r="E108" s="241"/>
      <c r="F108" s="170"/>
    </row>
    <row r="109" spans="1:6" ht="13.5" customHeight="1">
      <c r="A109" s="165" t="s">
        <v>259</v>
      </c>
      <c r="B109" s="168" t="s">
        <v>216</v>
      </c>
      <c r="C109" s="241"/>
      <c r="D109" s="241"/>
      <c r="E109" s="241"/>
      <c r="F109" s="170"/>
    </row>
    <row r="110" spans="1:6" ht="13.5" customHeight="1">
      <c r="A110" s="165" t="s">
        <v>260</v>
      </c>
      <c r="B110" s="168" t="s">
        <v>218</v>
      </c>
      <c r="C110" s="241"/>
      <c r="D110" s="241"/>
      <c r="E110" s="241"/>
      <c r="F110" s="170"/>
    </row>
    <row r="111" spans="1:6" ht="13.5" customHeight="1">
      <c r="A111" s="165" t="s">
        <v>261</v>
      </c>
      <c r="B111" s="168" t="s">
        <v>220</v>
      </c>
      <c r="C111" s="241"/>
      <c r="D111" s="241"/>
      <c r="E111" s="241"/>
      <c r="F111" s="170"/>
    </row>
    <row r="112" spans="1:6" ht="24.75" customHeight="1">
      <c r="A112" s="165"/>
      <c r="B112" s="171" t="s">
        <v>262</v>
      </c>
      <c r="C112" s="241"/>
      <c r="D112" s="241"/>
      <c r="E112" s="241"/>
      <c r="F112" s="173"/>
    </row>
    <row r="113" spans="1:6" ht="15" customHeight="1">
      <c r="A113" s="165"/>
      <c r="B113" s="171" t="s">
        <v>263</v>
      </c>
      <c r="C113" s="241"/>
      <c r="D113" s="241"/>
      <c r="E113" s="241"/>
      <c r="F113" s="173"/>
    </row>
    <row r="114" spans="1:6" ht="15" customHeight="1">
      <c r="A114" s="160"/>
      <c r="B114" s="171" t="s">
        <v>264</v>
      </c>
      <c r="C114" s="242">
        <f>C113+C90</f>
        <v>1150</v>
      </c>
      <c r="D114" s="242">
        <f>D113+D90</f>
        <v>1150</v>
      </c>
      <c r="E114" s="242">
        <f>E113+E90</f>
        <v>400</v>
      </c>
      <c r="F114" s="192"/>
    </row>
    <row r="115" spans="1:6" ht="27.75" customHeight="1">
      <c r="A115" s="164" t="s">
        <v>265</v>
      </c>
      <c r="B115" s="179" t="s">
        <v>266</v>
      </c>
      <c r="C115" s="244"/>
      <c r="D115" s="244"/>
      <c r="E115" s="244"/>
      <c r="F115" s="193"/>
    </row>
    <row r="116" spans="1:6" ht="14.25" customHeight="1">
      <c r="A116" s="164" t="s">
        <v>267</v>
      </c>
      <c r="B116" s="179" t="s">
        <v>268</v>
      </c>
      <c r="C116" s="244"/>
      <c r="D116" s="244"/>
      <c r="E116" s="244"/>
      <c r="F116" s="193"/>
    </row>
    <row r="117" spans="1:6" ht="14.25" customHeight="1">
      <c r="A117" s="194"/>
      <c r="B117" s="185" t="s">
        <v>269</v>
      </c>
      <c r="C117" s="245"/>
      <c r="D117" s="245"/>
      <c r="E117" s="245"/>
      <c r="F117" s="192"/>
    </row>
    <row r="118" spans="1:6" ht="14.25" customHeight="1">
      <c r="A118" s="164" t="s">
        <v>270</v>
      </c>
      <c r="B118" s="195" t="s">
        <v>271</v>
      </c>
      <c r="C118" s="252"/>
      <c r="D118" s="252"/>
      <c r="E118" s="252"/>
      <c r="F118" s="193"/>
    </row>
    <row r="119" spans="1:6" ht="14.25" customHeight="1">
      <c r="A119" s="164" t="s">
        <v>272</v>
      </c>
      <c r="B119" s="181" t="s">
        <v>273</v>
      </c>
      <c r="C119" s="244"/>
      <c r="D119" s="244"/>
      <c r="E119" s="244"/>
      <c r="F119" s="193"/>
    </row>
    <row r="120" spans="1:6" ht="14.25" customHeight="1">
      <c r="A120" s="164" t="s">
        <v>274</v>
      </c>
      <c r="B120" s="181" t="s">
        <v>275</v>
      </c>
      <c r="C120" s="244"/>
      <c r="D120" s="244"/>
      <c r="E120" s="244"/>
      <c r="F120" s="193"/>
    </row>
    <row r="121" spans="1:6" ht="14.25" customHeight="1">
      <c r="A121" s="164" t="s">
        <v>276</v>
      </c>
      <c r="B121" s="179" t="s">
        <v>277</v>
      </c>
      <c r="C121" s="244"/>
      <c r="D121" s="244"/>
      <c r="E121" s="244"/>
      <c r="F121" s="193"/>
    </row>
    <row r="122" spans="1:6" ht="14.25" customHeight="1">
      <c r="A122" s="164" t="s">
        <v>278</v>
      </c>
      <c r="B122" s="181" t="s">
        <v>279</v>
      </c>
      <c r="C122" s="244"/>
      <c r="D122" s="244"/>
      <c r="E122" s="244"/>
      <c r="F122" s="193"/>
    </row>
    <row r="123" spans="1:6" ht="14.25" customHeight="1">
      <c r="A123" s="164" t="s">
        <v>280</v>
      </c>
      <c r="B123" s="181" t="s">
        <v>281</v>
      </c>
      <c r="C123" s="244"/>
      <c r="D123" s="244"/>
      <c r="E123" s="244"/>
      <c r="F123" s="193"/>
    </row>
    <row r="124" spans="1:6" ht="14.25" customHeight="1">
      <c r="A124" s="194">
        <v>297</v>
      </c>
      <c r="B124" s="185" t="s">
        <v>282</v>
      </c>
      <c r="C124" s="245"/>
      <c r="D124" s="245"/>
      <c r="E124" s="245"/>
      <c r="F124" s="192"/>
    </row>
    <row r="125" spans="1:6" ht="14.25" customHeight="1">
      <c r="A125" s="164" t="s">
        <v>283</v>
      </c>
      <c r="B125" s="195" t="s">
        <v>284</v>
      </c>
      <c r="C125" s="252"/>
      <c r="D125" s="252"/>
      <c r="E125" s="252"/>
      <c r="F125" s="193"/>
    </row>
    <row r="126" spans="1:6" ht="14.25" customHeight="1">
      <c r="A126" s="164" t="s">
        <v>285</v>
      </c>
      <c r="B126" s="195" t="s">
        <v>286</v>
      </c>
      <c r="C126" s="252"/>
      <c r="D126" s="252"/>
      <c r="E126" s="252"/>
      <c r="F126" s="193"/>
    </row>
    <row r="127" spans="1:6" ht="14.25" customHeight="1">
      <c r="A127" s="164">
        <v>5915</v>
      </c>
      <c r="B127" s="195" t="s">
        <v>287</v>
      </c>
      <c r="C127" s="252"/>
      <c r="D127" s="252"/>
      <c r="E127" s="252"/>
      <c r="F127" s="193"/>
    </row>
    <row r="128" spans="1:6" ht="14.25" customHeight="1">
      <c r="A128" s="164">
        <v>5916</v>
      </c>
      <c r="B128" s="195" t="s">
        <v>288</v>
      </c>
      <c r="C128" s="252"/>
      <c r="D128" s="252"/>
      <c r="E128" s="252"/>
      <c r="F128" s="193"/>
    </row>
    <row r="129" spans="1:6" ht="13.5" customHeight="1">
      <c r="A129" s="194"/>
      <c r="B129" s="197" t="s">
        <v>289</v>
      </c>
      <c r="C129" s="253"/>
      <c r="D129" s="253"/>
      <c r="E129" s="253"/>
      <c r="F129" s="192"/>
    </row>
    <row r="130" spans="1:6" ht="13.5" customHeight="1">
      <c r="A130" s="194"/>
      <c r="B130" s="197" t="s">
        <v>290</v>
      </c>
      <c r="C130" s="253"/>
      <c r="D130" s="253"/>
      <c r="E130" s="253"/>
      <c r="F130" s="192"/>
    </row>
    <row r="131" spans="1:6" ht="13.5" customHeight="1">
      <c r="A131" s="194"/>
      <c r="B131" s="171" t="s">
        <v>291</v>
      </c>
      <c r="C131" s="242">
        <f>C130+C114</f>
        <v>1150</v>
      </c>
      <c r="D131" s="242">
        <f>D130+D114</f>
        <v>1150</v>
      </c>
      <c r="E131" s="242">
        <f>E130+E114</f>
        <v>400</v>
      </c>
      <c r="F131" s="192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73" r:id="rId1"/>
  <headerFooter alignWithMargins="0">
    <oddHeader>&amp;C&amp;P/&amp;N</oddHeader>
    <oddFooter>&amp;L&amp;F&amp;C&amp;D&amp;R&amp;A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Kocsis Anikó</cp:lastModifiedBy>
  <dcterms:modified xsi:type="dcterms:W3CDTF">2017-09-07T12:04:22Z</dcterms:modified>
  <cp:category/>
  <cp:version/>
  <cp:contentType/>
  <cp:contentStatus/>
</cp:coreProperties>
</file>