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500" activeTab="2"/>
  </bookViews>
  <sheets>
    <sheet name="Összesítő" sheetId="1" r:id="rId1"/>
    <sheet name="Szf.össz." sheetId="2" r:id="rId2"/>
    <sheet name="támogatás" sheetId="3" r:id="rId3"/>
    <sheet name="841112_011130" sheetId="4" r:id="rId4"/>
    <sheet name="680001_013350" sheetId="5" r:id="rId5"/>
    <sheet name="680002_013350" sheetId="6" state="hidden" r:id="rId6"/>
    <sheet name="999000_016040" sheetId="7" r:id="rId7"/>
    <sheet name="841901_018010" sheetId="8" r:id="rId8"/>
    <sheet name="999000_018020" sheetId="9" r:id="rId9"/>
    <sheet name="841907_018030" sheetId="10" r:id="rId10"/>
    <sheet name="522001_045160" sheetId="11" r:id="rId11"/>
    <sheet name="841358_047320" sheetId="12" state="hidden" r:id="rId12"/>
    <sheet name="841317_047410" sheetId="13" r:id="rId13"/>
    <sheet name="370000_052020" sheetId="14" r:id="rId14"/>
    <sheet name="999000_062020" sheetId="15" r:id="rId15"/>
    <sheet name="841218_064010" sheetId="16" r:id="rId16"/>
    <sheet name="813000_066010" sheetId="17" state="hidden" r:id="rId17"/>
    <sheet name="841403_066020" sheetId="18" r:id="rId18"/>
    <sheet name="862101_072111" sheetId="19" r:id="rId19"/>
    <sheet name="862102_072112" sheetId="20" state="hidden" r:id="rId20"/>
    <sheet name="932911_081061" sheetId="21" r:id="rId21"/>
    <sheet name="910502_082092" sheetId="22" r:id="rId22"/>
    <sheet name="890301_084031" sheetId="23" r:id="rId23"/>
    <sheet name="854234_094260" sheetId="24" state="hidden" r:id="rId24"/>
    <sheet name="882113_106020" sheetId="25" r:id="rId25"/>
    <sheet name="Munka2" sheetId="26" state="hidden" r:id="rId26"/>
    <sheet name="889928_107055" sheetId="27" state="hidden" r:id="rId27"/>
    <sheet name="882129_107060" sheetId="28" r:id="rId28"/>
    <sheet name="882202_101150" sheetId="29" state="hidden" r:id="rId29"/>
    <sheet name="999000_047030" sheetId="30" state="hidden" r:id="rId30"/>
  </sheets>
  <externalReferences>
    <externalReference r:id="rId33"/>
    <externalReference r:id="rId34"/>
  </externalReferences>
  <definedNames>
    <definedName name="Excel_BuiltIn_Print_Area" localSheetId="7">#REF!</definedName>
    <definedName name="Excel_BuiltIn_Print_Area" localSheetId="1">'Szf.össz.'!$B$1:$I$34</definedName>
    <definedName name="Excel_BuiltIn_Print_Area" localSheetId="2">'támogatás'!$B$1:$F$23</definedName>
    <definedName name="_xlnm.Print_Area" localSheetId="13">'370000_052020'!$A$1:$F$101</definedName>
    <definedName name="_xlnm.Print_Area" localSheetId="10">'522001_045160'!$A$1:$F$131</definedName>
    <definedName name="_xlnm.Print_Area" localSheetId="4">'680001_013350'!$A$1:$G$131</definedName>
    <definedName name="_xlnm.Print_Area" localSheetId="12">'841317_047410'!$A$1:$F$131</definedName>
    <definedName name="_xlnm.Print_Area" localSheetId="11">'841358_047320'!$A$1:$F$101</definedName>
    <definedName name="_xlnm.Print_Area" localSheetId="17">'841403_066020'!$A$1:$G$131</definedName>
    <definedName name="_xlnm.Print_Area" localSheetId="7">'841901_018010'!$A$1:$F$131</definedName>
    <definedName name="_xlnm.Print_Area" localSheetId="9">'841907_018030'!$A$1:$F$131</definedName>
    <definedName name="_xlnm.Print_Area" localSheetId="18">'862101_072111'!$A$1:$E$131</definedName>
    <definedName name="_xlnm.Print_Area" localSheetId="19">'862102_072112'!$A$1:$F$101</definedName>
    <definedName name="_xlnm.Print_Area" localSheetId="28">'882202_101150'!$A$1:$G$131</definedName>
    <definedName name="_xlnm.Print_Area" localSheetId="22">'890301_084031'!$A$1:$G$101</definedName>
    <definedName name="_xlnm.Print_Area" localSheetId="6">'999000_016040'!$A$1:$F$131</definedName>
    <definedName name="_xlnm.Print_Area" localSheetId="14">'999000_062020'!$A$1:$F$131</definedName>
    <definedName name="_xlnm.Print_Area" localSheetId="0">'Összesítő'!$A$1:$E$19</definedName>
    <definedName name="_xlnm.Print_Area" localSheetId="1">'Szf.össz.'!$A$1:$J$33</definedName>
    <definedName name="_xlnm.Print_Area" localSheetId="2">'támogatás'!$A$1:$L$23</definedName>
  </definedNames>
  <calcPr fullCalcOnLoad="1"/>
</workbook>
</file>

<file path=xl/sharedStrings.xml><?xml version="1.0" encoding="utf-8"?>
<sst xmlns="http://schemas.openxmlformats.org/spreadsheetml/2006/main" count="5756" uniqueCount="618">
  <si>
    <t>Összesítő</t>
  </si>
  <si>
    <t>Bevétel</t>
  </si>
  <si>
    <t>Kiadás</t>
  </si>
  <si>
    <t xml:space="preserve">     </t>
  </si>
  <si>
    <t>Önkormányzat</t>
  </si>
  <si>
    <t>Balatonvilágosi Szivárvány Óvoda</t>
  </si>
  <si>
    <t>GEVSZ</t>
  </si>
  <si>
    <t>Összesen:</t>
  </si>
  <si>
    <t>Általános tartalék</t>
  </si>
  <si>
    <t>Fejlesztési tartalék (lakásalap, Környezetvédelmi Alap)</t>
  </si>
  <si>
    <t>lak.alap</t>
  </si>
  <si>
    <t>körny.alap</t>
  </si>
  <si>
    <t>Tartalék összesen:</t>
  </si>
  <si>
    <t>Önkormányzat költségvetése:</t>
  </si>
  <si>
    <t>Ft-ban</t>
  </si>
  <si>
    <t>Szakfeladat</t>
  </si>
  <si>
    <t>Önkormányzati jogalkotás</t>
  </si>
  <si>
    <t>Adóbevétel</t>
  </si>
  <si>
    <t>Ár- és belvízvédelemmel összefüggő tevékenységek</t>
  </si>
  <si>
    <t xml:space="preserve">Önkormányzat elsz.költségv.szerveivel </t>
  </si>
  <si>
    <t>Lakóingatlan bérbeadása</t>
  </si>
  <si>
    <t>Város és Községgazd.m.n.s.egyéb tevékenység</t>
  </si>
  <si>
    <t>Lakhatással kapcsolatos ellátások</t>
  </si>
  <si>
    <t>Egyéb önkormányzati ellátás</t>
  </si>
  <si>
    <t>Család és nővédelmi egészségügyi gondozás</t>
  </si>
  <si>
    <t>Háziovosi alapszolgáltatás</t>
  </si>
  <si>
    <t>Háziorvosi ügyeleti alapellátás</t>
  </si>
  <si>
    <t>Civil szervezetek támogatása</t>
  </si>
  <si>
    <t>Turisztikával kapcsolatos működési fel.</t>
  </si>
  <si>
    <t xml:space="preserve">Közművelődés- hagyományos közösségi kulturális értékek gondozása </t>
  </si>
  <si>
    <t>Szennyvíz gyűjtése, tisztítása, elhelyezése</t>
  </si>
  <si>
    <t>Falugondnoki, tanyagondnoki szolgáltatás</t>
  </si>
  <si>
    <t>Finanszírozási célú műveletek</t>
  </si>
  <si>
    <t>Önkormányzat összesen:</t>
  </si>
  <si>
    <t>Szervezetek</t>
  </si>
  <si>
    <t>2016.</t>
  </si>
  <si>
    <t>1.</t>
  </si>
  <si>
    <t>Nyugdíjasklub</t>
  </si>
  <si>
    <t>2.</t>
  </si>
  <si>
    <t>Polgárőrség</t>
  </si>
  <si>
    <t>3.</t>
  </si>
  <si>
    <t>Nők szervezete</t>
  </si>
  <si>
    <t>4.</t>
  </si>
  <si>
    <t>Dalkör</t>
  </si>
  <si>
    <t>5.</t>
  </si>
  <si>
    <t xml:space="preserve">Karate Egyesület </t>
  </si>
  <si>
    <t>6.</t>
  </si>
  <si>
    <t>Rákóczi Szövetség</t>
  </si>
  <si>
    <t>7.</t>
  </si>
  <si>
    <t>Mozdulj Balaton</t>
  </si>
  <si>
    <t>8.</t>
  </si>
  <si>
    <t>Mozdulj Világos Sportegyesület</t>
  </si>
  <si>
    <t>9.</t>
  </si>
  <si>
    <t>Balatoni futár</t>
  </si>
  <si>
    <t>Magyar Szörf Szövetség</t>
  </si>
  <si>
    <t>Vidám Oroszlán - Jótékonysági sárkányhajó verseny</t>
  </si>
  <si>
    <t>2020. évi kiadások</t>
  </si>
  <si>
    <t>Önkorm. és önk.hiv.jogalkotó és ál.ig. tevékenysége</t>
  </si>
  <si>
    <t>2020. TERV</t>
  </si>
  <si>
    <t>o11130</t>
  </si>
  <si>
    <t>o51101</t>
  </si>
  <si>
    <t>Törvény szerinti illetmények, munkabérek</t>
  </si>
  <si>
    <t>o51102</t>
  </si>
  <si>
    <t>Normatív jutalmak</t>
  </si>
  <si>
    <t>o51103</t>
  </si>
  <si>
    <t>Céljuttatás, projektprémium</t>
  </si>
  <si>
    <t>o51104</t>
  </si>
  <si>
    <t>Készenléti, ügyeleti, helyettesítési díj, túlóra, túlszolgálat</t>
  </si>
  <si>
    <t>o51105</t>
  </si>
  <si>
    <t>Végkielégítés</t>
  </si>
  <si>
    <t>o51106</t>
  </si>
  <si>
    <t>Jubileumi jutalom</t>
  </si>
  <si>
    <t>o51107</t>
  </si>
  <si>
    <t>Béren kívüli juttatások</t>
  </si>
  <si>
    <t>o51109</t>
  </si>
  <si>
    <t>Közlekedési költségtérítés</t>
  </si>
  <si>
    <t>o51110</t>
  </si>
  <si>
    <t>Egyéb költségtérítések</t>
  </si>
  <si>
    <t>Pm cafetéria</t>
  </si>
  <si>
    <t>o51111</t>
  </si>
  <si>
    <t>Lakhatási támogatások</t>
  </si>
  <si>
    <t>pm</t>
  </si>
  <si>
    <t>o51112</t>
  </si>
  <si>
    <t>Szociális támogatások</t>
  </si>
  <si>
    <t>pm ktsg.térítés</t>
  </si>
  <si>
    <t>o51113</t>
  </si>
  <si>
    <t>Foglalkoztatottak egyéb személyi juttatásai (&gt;=14)</t>
  </si>
  <si>
    <t>alp.</t>
  </si>
  <si>
    <t xml:space="preserve">Foglalkoztatottak személyi juttatásai </t>
  </si>
  <si>
    <t>alp. ktsg.térítés</t>
  </si>
  <si>
    <t>o5121</t>
  </si>
  <si>
    <t>Választott tisztségviselők juttatásai</t>
  </si>
  <si>
    <t>képv. 5x12x50000</t>
  </si>
  <si>
    <t>o5122</t>
  </si>
  <si>
    <t>Munkavégzésre irányuló egyéb jogviszonyban nem saját foglalkoztatottnak fizetett juttatások</t>
  </si>
  <si>
    <t>bizottság</t>
  </si>
  <si>
    <t>5x12x20000</t>
  </si>
  <si>
    <t>o512318</t>
  </si>
  <si>
    <t>Reprezentáció</t>
  </si>
  <si>
    <t>o5123</t>
  </si>
  <si>
    <t>Egyéb külső személyi juttatások</t>
  </si>
  <si>
    <t xml:space="preserve">Külső személyi juttatások </t>
  </si>
  <si>
    <t>o051</t>
  </si>
  <si>
    <t xml:space="preserve">Személyi juttatások </t>
  </si>
  <si>
    <t>o5211</t>
  </si>
  <si>
    <t>Szociális hozzájárulási adó</t>
  </si>
  <si>
    <t>o5212</t>
  </si>
  <si>
    <t>Rehabilitációs hozzájárulás</t>
  </si>
  <si>
    <t>o5213</t>
  </si>
  <si>
    <t>Egészségügyi hozzájárulás</t>
  </si>
  <si>
    <t>Táppénz hozzájárulás</t>
  </si>
  <si>
    <t>más járulék jellegű kötelezettségek</t>
  </si>
  <si>
    <t>o5217</t>
  </si>
  <si>
    <t>Munkáltatót terhelő személyi jövedelemadó</t>
  </si>
  <si>
    <t>o052</t>
  </si>
  <si>
    <t xml:space="preserve">Munkaadókat terhelő járulékok és szociális hozzájárulási adó                                         </t>
  </si>
  <si>
    <t>o5311</t>
  </si>
  <si>
    <t>Szakmai anyagok beszerzése</t>
  </si>
  <si>
    <t>o5312</t>
  </si>
  <si>
    <t>Üzemeltetési anyagok beszerzése</t>
  </si>
  <si>
    <t>o531</t>
  </si>
  <si>
    <t xml:space="preserve">Készletbeszerzés </t>
  </si>
  <si>
    <t>o5321</t>
  </si>
  <si>
    <t>Adatátviteli szolgáltatások</t>
  </si>
  <si>
    <t>o5322</t>
  </si>
  <si>
    <t>Egyéb kommunikációs szolgáltatások</t>
  </si>
  <si>
    <t>o532</t>
  </si>
  <si>
    <t xml:space="preserve">Kommunikációs szolgáltatások </t>
  </si>
  <si>
    <t>o5331</t>
  </si>
  <si>
    <t>Közüzemi díjak</t>
  </si>
  <si>
    <t>o5332</t>
  </si>
  <si>
    <t>Vásárolt élelmezés</t>
  </si>
  <si>
    <t>o5333</t>
  </si>
  <si>
    <t xml:space="preserve">Bérleti és lízing díjak </t>
  </si>
  <si>
    <t>o533411</t>
  </si>
  <si>
    <t>Ingatlan karbantartási, kisjavítási szolgáltatások</t>
  </si>
  <si>
    <t>o533412</t>
  </si>
  <si>
    <t>Gépek, berendezések karbantartása</t>
  </si>
  <si>
    <t>Dacia kötelező szerviz,gumicsere</t>
  </si>
  <si>
    <t>Karbantartási kiadások összesen</t>
  </si>
  <si>
    <t>o5335</t>
  </si>
  <si>
    <t>Közvetített szolgáltatások</t>
  </si>
  <si>
    <t>Telenor telefonszámla</t>
  </si>
  <si>
    <t>o5336</t>
  </si>
  <si>
    <t xml:space="preserve">Szakmai tevékenységet segítő szolgáltatások </t>
  </si>
  <si>
    <t>Biztosítási díj</t>
  </si>
  <si>
    <t>o537112</t>
  </si>
  <si>
    <t>OTP közreműködési díj</t>
  </si>
  <si>
    <t>o537113</t>
  </si>
  <si>
    <t>Szállítási szolgáltatás</t>
  </si>
  <si>
    <t>o537119</t>
  </si>
  <si>
    <t>Egyéb üzemeltetési szolgáltatás</t>
  </si>
  <si>
    <t xml:space="preserve">Egyéb szolgáltatási kiadások </t>
  </si>
  <si>
    <t>o5341</t>
  </si>
  <si>
    <t>Kiküldetések kiadásai</t>
  </si>
  <si>
    <t>o5342</t>
  </si>
  <si>
    <t>Reklám- és propagandakiadások</t>
  </si>
  <si>
    <t xml:space="preserve">Kiküldetések, reklám- és propagandakiadások </t>
  </si>
  <si>
    <t>o535112</t>
  </si>
  <si>
    <t>Működési célú előzetesen felszámított általános forgalmi adó</t>
  </si>
  <si>
    <t>o535</t>
  </si>
  <si>
    <t xml:space="preserve">Fizetendő általános forgalmi adó </t>
  </si>
  <si>
    <t>o5353</t>
  </si>
  <si>
    <t>kamatkiadás áht.kívül</t>
  </si>
  <si>
    <t>o5354</t>
  </si>
  <si>
    <t xml:space="preserve">Egyéb pénzügyi műveletek kiadásai </t>
  </si>
  <si>
    <t>o5355</t>
  </si>
  <si>
    <t>Egyéb dologi kiadások</t>
  </si>
  <si>
    <t xml:space="preserve">Különféle befizetések és egyéb dologi kiadások </t>
  </si>
  <si>
    <t>o53</t>
  </si>
  <si>
    <t>Dologi kiadások</t>
  </si>
  <si>
    <t>o544121</t>
  </si>
  <si>
    <t>helyi megállapítású ápolási díj</t>
  </si>
  <si>
    <t>o544122</t>
  </si>
  <si>
    <t>helyi megállapítású közgyógyellátás</t>
  </si>
  <si>
    <t>Betegséggel kapcsolatos (nem társadalombiztosítási) ellátások</t>
  </si>
  <si>
    <t>o546121</t>
  </si>
  <si>
    <t xml:space="preserve"> Lakásfenntartási támogatás</t>
  </si>
  <si>
    <t>természetben nyújtott lakásfenntartási támogatás</t>
  </si>
  <si>
    <t>Lakhatással kapcsolatos ellátások (=96+…+101)</t>
  </si>
  <si>
    <t>o54713</t>
  </si>
  <si>
    <t>Intézményi ellátottak pénzbeli juttatásai</t>
  </si>
  <si>
    <t>o548121</t>
  </si>
  <si>
    <t>egyéb, az önkormányzat rendeletében megállapított juttatás</t>
  </si>
  <si>
    <t>o548122</t>
  </si>
  <si>
    <t xml:space="preserve"> köztemetés [Szoctv. 48.§]</t>
  </si>
  <si>
    <t>rászorultságtól függõ normatív kedvezmények [Gyvt. 151. § (5) bekezdése]</t>
  </si>
  <si>
    <t>o548123</t>
  </si>
  <si>
    <t>önkormányzat által saját hatáskörben (nem szociális és gyermekvédelmi előírások alapján) adott pénzügyi ellátás</t>
  </si>
  <si>
    <t>o548</t>
  </si>
  <si>
    <t>települési támogatás [Szoctv. 45.§]</t>
  </si>
  <si>
    <t>Egyéb nem intézményi ellátások összesen:</t>
  </si>
  <si>
    <t>Ellátottak pénzbeli juttatásaiösszesen</t>
  </si>
  <si>
    <t>o55021</t>
  </si>
  <si>
    <t>A helyi önkormányzatok előző évi elszámolásából származó kiadások</t>
  </si>
  <si>
    <t>o55022</t>
  </si>
  <si>
    <t>A helyi önkormányzatok törvényi előíráson alapuló befizetései</t>
  </si>
  <si>
    <t>o55023</t>
  </si>
  <si>
    <t>Egyéb elvonások, befizetések</t>
  </si>
  <si>
    <t>Elvonások és befizetések (=134+135+136)</t>
  </si>
  <si>
    <t>o550611</t>
  </si>
  <si>
    <t>Egyéb műk.c. pe.áht belül helyi önkormányzatok és költségvetési szerveik</t>
  </si>
  <si>
    <t>o550613</t>
  </si>
  <si>
    <t>o550615</t>
  </si>
  <si>
    <t xml:space="preserve">     térségi fejl.tanácsok és költségvetési szerveik</t>
  </si>
  <si>
    <t xml:space="preserve">Egyéb működési célú támogatások államháztartáson belülre </t>
  </si>
  <si>
    <t>o551211</t>
  </si>
  <si>
    <t>Egyéb műk.c.pe.áht.kívül nonprofit gazdasági társaságok</t>
  </si>
  <si>
    <t>o551214</t>
  </si>
  <si>
    <t xml:space="preserve">     egyéb civil szervezetek</t>
  </si>
  <si>
    <t>o551213</t>
  </si>
  <si>
    <t xml:space="preserve">     háztartások</t>
  </si>
  <si>
    <t>o551216</t>
  </si>
  <si>
    <t xml:space="preserve">     egyéb vállalkozások</t>
  </si>
  <si>
    <t xml:space="preserve">Egyéb működési célú támogatások államháztartáson kívülre </t>
  </si>
  <si>
    <t>o5131</t>
  </si>
  <si>
    <t>Tartalékok</t>
  </si>
  <si>
    <t>Egyéb működési célú kiadások</t>
  </si>
  <si>
    <t>Működési kiadások összesen:</t>
  </si>
  <si>
    <t>o561</t>
  </si>
  <si>
    <t>Immateriális javak beszerzése, létesítése</t>
  </si>
  <si>
    <t>o562</t>
  </si>
  <si>
    <t xml:space="preserve">Ingatlanok beszerzése, létesítése </t>
  </si>
  <si>
    <t>ebből: termőföld-vásárlás kiadásai</t>
  </si>
  <si>
    <t>o563</t>
  </si>
  <si>
    <t>Informatikai eszközök beszerzése, létesítése</t>
  </si>
  <si>
    <t>o564</t>
  </si>
  <si>
    <t>Egyéb tárgyi eszközök beszerzése, létesítése</t>
  </si>
  <si>
    <t>"Kisértékű tárgyi eszközök" beszerzése</t>
  </si>
  <si>
    <t>o567</t>
  </si>
  <si>
    <t>Beruházási célú előzetesen felszámított általános forgalmi adó</t>
  </si>
  <si>
    <t>o56</t>
  </si>
  <si>
    <t xml:space="preserve">Beruházások </t>
  </si>
  <si>
    <t>o571</t>
  </si>
  <si>
    <t>Ingatlanok felújítása</t>
  </si>
  <si>
    <t>o572</t>
  </si>
  <si>
    <t>Informatikai eszközök felújítása</t>
  </si>
  <si>
    <t>o573</t>
  </si>
  <si>
    <t xml:space="preserve">Egyéb tárgyi eszközök felújítása </t>
  </si>
  <si>
    <t>o574</t>
  </si>
  <si>
    <t>Felújítási célú előzetesen felszámított általános forgalmi adó</t>
  </si>
  <si>
    <t>o57</t>
  </si>
  <si>
    <t>Felújítások (=211+...+214)</t>
  </si>
  <si>
    <t>ebből: helyi önkormányzatok és költségvetési szerveik</t>
  </si>
  <si>
    <t>ebből: társulások és költségvetési szerveik</t>
  </si>
  <si>
    <t>ebből: térségi fejlesztési tanácsok és költségvetési szerveik</t>
  </si>
  <si>
    <t>Egyéb felhalmozási célú támogatások államháztartáson belülre</t>
  </si>
  <si>
    <t>o58611</t>
  </si>
  <si>
    <t>Felhalm.c.pe.áht.kívül nonprofit gazdasági társaságok</t>
  </si>
  <si>
    <t>o56614</t>
  </si>
  <si>
    <t>o58615</t>
  </si>
  <si>
    <t>o58616</t>
  </si>
  <si>
    <t xml:space="preserve">Fejlesztési célú támogatások államháztartáson kívülre </t>
  </si>
  <si>
    <t>Fejlesztési kiadások összesen</t>
  </si>
  <si>
    <t xml:space="preserve">Költségvetési kiadások </t>
  </si>
  <si>
    <t>o59111</t>
  </si>
  <si>
    <t>Hosszú lejáratú hitelek, kölcsönök törlesztése pénzügyi vállalkozásnak</t>
  </si>
  <si>
    <t>o59113</t>
  </si>
  <si>
    <t>Rövid lejáratú hitelek, kölcsönök törlesztése  (&gt;=283)</t>
  </si>
  <si>
    <t>Hitel-, kölcsöntörlesztés államháztartáson kívülre</t>
  </si>
  <si>
    <t>o59121</t>
  </si>
  <si>
    <t xml:space="preserve">Forgatási célú belföldi értékpapírok vásárlása </t>
  </si>
  <si>
    <t>o59122</t>
  </si>
  <si>
    <t>Befektetési célú belföldi értékpapírok vásárlása</t>
  </si>
  <si>
    <t>o59123</t>
  </si>
  <si>
    <t>Kincstárjegyek beváltása</t>
  </si>
  <si>
    <t>o59124</t>
  </si>
  <si>
    <t>Éven belüli lejáratú belföldi értékpapírok beváltása</t>
  </si>
  <si>
    <t>o59125</t>
  </si>
  <si>
    <t>Belföldi kötvények beváltása</t>
  </si>
  <si>
    <t>o59126</t>
  </si>
  <si>
    <t>Éven túli lejáratú belföldi értékpapírok beváltása (&gt;=296)</t>
  </si>
  <si>
    <t xml:space="preserve">Belföldi értékpapírok kiadásai </t>
  </si>
  <si>
    <t>o5913</t>
  </si>
  <si>
    <t>Államháztartáson belüli megelőlegezések folyósítása</t>
  </si>
  <si>
    <t>o5914</t>
  </si>
  <si>
    <t>Államháztartáson belüli megelőlegezések visszafizetése</t>
  </si>
  <si>
    <t>Központi, irányító szervi támogatások folyósítása</t>
  </si>
  <si>
    <t>Pénzeszközök lekötött bankbetétként elhelyezése</t>
  </si>
  <si>
    <t>Egyéb finanszírozási kiadás</t>
  </si>
  <si>
    <t xml:space="preserve">Finanszírozási kiadások </t>
  </si>
  <si>
    <t xml:space="preserve">Kiadások összesen </t>
  </si>
  <si>
    <t>Önk ingatlan bérbeadása</t>
  </si>
  <si>
    <t>o13350</t>
  </si>
  <si>
    <t>Informatikai szolgáltatások igénybevétele</t>
  </si>
  <si>
    <t>Karnabantartási kiadások összesen</t>
  </si>
  <si>
    <t>Egyéb pénzügyi műveletek kiadásai (&gt;=55+…+57)</t>
  </si>
  <si>
    <t xml:space="preserve">     társulások és költségvetési szerveik</t>
  </si>
  <si>
    <t>o551215</t>
  </si>
  <si>
    <t>Önkormányzatok elszámolásai a központi költségvetéssel</t>
  </si>
  <si>
    <t>o18010</t>
  </si>
  <si>
    <t xml:space="preserve">kamatkiadás </t>
  </si>
  <si>
    <t>Decemberi megelőlegezés visszafizetése</t>
  </si>
  <si>
    <t>o5915</t>
  </si>
  <si>
    <t>o5916</t>
  </si>
  <si>
    <t xml:space="preserve">2019. évi költségvetés  </t>
  </si>
  <si>
    <t>adatok forintban!</t>
  </si>
  <si>
    <t>O47320</t>
  </si>
  <si>
    <t>o5110111</t>
  </si>
  <si>
    <t>Foglalkoztatottak alapilletménye</t>
  </si>
  <si>
    <t>o5110114</t>
  </si>
  <si>
    <t>Egyéb köt.pótlék (vezetői pótlék)</t>
  </si>
  <si>
    <t>o5110115</t>
  </si>
  <si>
    <t>Egyéb felt.fűggő pótlék (ágazati pótlék)</t>
  </si>
  <si>
    <t>o511021</t>
  </si>
  <si>
    <t>Normatív jutalom</t>
  </si>
  <si>
    <t>o5110412</t>
  </si>
  <si>
    <t>Túlóra, tulmunka, helyettesítés</t>
  </si>
  <si>
    <t xml:space="preserve">Jubileumi jut. </t>
  </si>
  <si>
    <t>o5110713</t>
  </si>
  <si>
    <t>Béren kív.juttatás (kp cafeteria)</t>
  </si>
  <si>
    <t>o5110714</t>
  </si>
  <si>
    <t>Béren kív.juttatás (Szépkártya)</t>
  </si>
  <si>
    <t>o511091</t>
  </si>
  <si>
    <t>Közlekedési költségtérítés   1 fő</t>
  </si>
  <si>
    <t>o5111319</t>
  </si>
  <si>
    <t>Egyéb juttatás (tanfolyam)</t>
  </si>
  <si>
    <t>o511101</t>
  </si>
  <si>
    <t>1. havi illetmény</t>
  </si>
  <si>
    <t>o511</t>
  </si>
  <si>
    <t>Foglalk.személyi juttatásai összesen</t>
  </si>
  <si>
    <t>o512..</t>
  </si>
  <si>
    <t>Választott tisztviselők juttatásai</t>
  </si>
  <si>
    <t>0512..</t>
  </si>
  <si>
    <t>Egyéb jogviszonyban foglalkoztatottak jutt.</t>
  </si>
  <si>
    <t>o512319</t>
  </si>
  <si>
    <t>o512</t>
  </si>
  <si>
    <t>Külső személyi juttatások összesen:</t>
  </si>
  <si>
    <t>o51</t>
  </si>
  <si>
    <t>Személyi juttatás összesen</t>
  </si>
  <si>
    <t xml:space="preserve">Szoc.hozzáj.adó </t>
  </si>
  <si>
    <t>Rehabilitációs hozzáájárulás</t>
  </si>
  <si>
    <t>Munkáltatót terhelő szja</t>
  </si>
  <si>
    <t>o52</t>
  </si>
  <si>
    <t>Munkaadókat terhelő járulékok</t>
  </si>
  <si>
    <t>o531111</t>
  </si>
  <si>
    <t>Gyógyszer, vegyszer</t>
  </si>
  <si>
    <t>o531113</t>
  </si>
  <si>
    <t>Könyv, folyóirat egyéb inf.hord.</t>
  </si>
  <si>
    <t>o531114</t>
  </si>
  <si>
    <t>Folyóirat</t>
  </si>
  <si>
    <t>o531115</t>
  </si>
  <si>
    <t>Egyéb információhordozó</t>
  </si>
  <si>
    <t>o531119</t>
  </si>
  <si>
    <t>Egyéb szakmai anyagok beszerzése</t>
  </si>
  <si>
    <t>Szakmai tev. Összefüggő kiad.össz.</t>
  </si>
  <si>
    <t>o531211</t>
  </si>
  <si>
    <t>Élelmiszer beszerzés</t>
  </si>
  <si>
    <t>o531212</t>
  </si>
  <si>
    <t>irodaszer</t>
  </si>
  <si>
    <t>o531214</t>
  </si>
  <si>
    <t>Hajtó és kenőanyag</t>
  </si>
  <si>
    <t>o531215</t>
  </si>
  <si>
    <t>munkaruha, védőruha</t>
  </si>
  <si>
    <t>o531219</t>
  </si>
  <si>
    <t>Egyéb üzemeltetési anyagok</t>
  </si>
  <si>
    <t xml:space="preserve"> Üzemelt. anyagok besz.össz.:</t>
  </si>
  <si>
    <t>Készletbeszerzés összesen</t>
  </si>
  <si>
    <t>Adatátviteli távközlési díjak (internet)</t>
  </si>
  <si>
    <t>o53219</t>
  </si>
  <si>
    <t>Egyén különféle inform.szolg.</t>
  </si>
  <si>
    <t>Nem adatátvitel (telefon)</t>
  </si>
  <si>
    <t>Kommunikációs szolgáltatások össz.</t>
  </si>
  <si>
    <t>o533111</t>
  </si>
  <si>
    <t>Villanyszolg. Igénybevétele</t>
  </si>
  <si>
    <t>o533112</t>
  </si>
  <si>
    <t>Gázszolg.</t>
  </si>
  <si>
    <t>o533114</t>
  </si>
  <si>
    <t>Víz- és csatornadíj</t>
  </si>
  <si>
    <t>Közüzemi díjak összesen</t>
  </si>
  <si>
    <t>bérleti és lízingdíjak</t>
  </si>
  <si>
    <t>o53341</t>
  </si>
  <si>
    <t>Ingatlan karbantartás</t>
  </si>
  <si>
    <t xml:space="preserve">Gépkarbantartás </t>
  </si>
  <si>
    <t>o5334</t>
  </si>
  <si>
    <t>Karbantartás, kisjavítás összesen</t>
  </si>
  <si>
    <t xml:space="preserve">Közvetített szolgáltatások </t>
  </si>
  <si>
    <t>ebből: államháztartáson belül</t>
  </si>
  <si>
    <t>o533611</t>
  </si>
  <si>
    <t>Vásárolt közszolgáltatások</t>
  </si>
  <si>
    <t>o533612</t>
  </si>
  <si>
    <t>Számlázottszellemi tevékenység</t>
  </si>
  <si>
    <t>o533711</t>
  </si>
  <si>
    <t>Biztosítási díjak</t>
  </si>
  <si>
    <t>o533712</t>
  </si>
  <si>
    <t>OTP Közreműködési díj</t>
  </si>
  <si>
    <t>o533713</t>
  </si>
  <si>
    <t>Szállítási szolgáltatások</t>
  </si>
  <si>
    <t>o533719</t>
  </si>
  <si>
    <t>Egyéb üzemeltetési szolgáltatások</t>
  </si>
  <si>
    <t>o5337</t>
  </si>
  <si>
    <t xml:space="preserve">Egyéb szolgáltatások </t>
  </si>
  <si>
    <t>o533</t>
  </si>
  <si>
    <t>Szolgáltatási kiadások összesen</t>
  </si>
  <si>
    <t>o534</t>
  </si>
  <si>
    <t>o5351</t>
  </si>
  <si>
    <t>o5352</t>
  </si>
  <si>
    <t xml:space="preserve">Kamatkiadások </t>
  </si>
  <si>
    <t xml:space="preserve">Egyéb különf.pénzügyi műv. kiadásai </t>
  </si>
  <si>
    <t>o53552</t>
  </si>
  <si>
    <t>díjak, egyéb befizetések</t>
  </si>
  <si>
    <t>o53559</t>
  </si>
  <si>
    <t>egyéb különf. dologi kiadások</t>
  </si>
  <si>
    <t>Dologi kiadások összesen</t>
  </si>
  <si>
    <t>o5506</t>
  </si>
  <si>
    <t>Működési célú pénzeszközátadás áht.belül</t>
  </si>
  <si>
    <t>o5512</t>
  </si>
  <si>
    <t>Működési célú pénzeszközátadás áht.kívül non-profit szervezeteknek</t>
  </si>
  <si>
    <t>egyéb civil szervezeteknek</t>
  </si>
  <si>
    <t>háztartásoknak</t>
  </si>
  <si>
    <t>egyéb vállalkozásoknak</t>
  </si>
  <si>
    <t>o551</t>
  </si>
  <si>
    <t xml:space="preserve">Működési célú pénzeszközátadás áht.kívül </t>
  </si>
  <si>
    <t>o55</t>
  </si>
  <si>
    <t>Műk.célú pénzeszk.átadás összesen:</t>
  </si>
  <si>
    <t>o</t>
  </si>
  <si>
    <t>Beruházások összesen</t>
  </si>
  <si>
    <t>Felújítások összesen</t>
  </si>
  <si>
    <t>o586</t>
  </si>
  <si>
    <t>Felhalm.célú visszatér.tám. Kölcs.nyújtása áht.kívülre háztartásoknak</t>
  </si>
  <si>
    <t>o589</t>
  </si>
  <si>
    <t>Egyéb felhalmozási célú támogatások áht.kívülre egyéb vállalkozások</t>
  </si>
  <si>
    <t>o58</t>
  </si>
  <si>
    <t>Egyéb felhalmozási célú kiadások</t>
  </si>
  <si>
    <t>Költségvetési kiadások összesen</t>
  </si>
  <si>
    <t>O47410</t>
  </si>
  <si>
    <t>Ár - és belvízvédelemmel összefüggő tevékenységek</t>
  </si>
  <si>
    <t>,</t>
  </si>
  <si>
    <t>O52020</t>
  </si>
  <si>
    <t>Város és községgazdálkodás</t>
  </si>
  <si>
    <t>o66020</t>
  </si>
  <si>
    <t>térfigyelő kamerák karbantartása 23100*12, ATM bérleti díj 1.200.000 + Áfa</t>
  </si>
  <si>
    <t>Mederhasználat</t>
  </si>
  <si>
    <t>Felhalm.c.visszatérítendő támogatások, kölcsönök nyújtása</t>
  </si>
  <si>
    <t>Háziorvosi alapellátás</t>
  </si>
  <si>
    <t>o72111</t>
  </si>
  <si>
    <t>Egyéb műk.c.pe.áht.kívül   nonprofit gazdasági társaságok</t>
  </si>
  <si>
    <t>Felhalm.c.pe.áht.kívül  nonprofit gazdasági társaságok</t>
  </si>
  <si>
    <t>Háziorovosi ügyeleti alapellátás</t>
  </si>
  <si>
    <t>O72112</t>
  </si>
  <si>
    <t>o82092</t>
  </si>
  <si>
    <t>o55081</t>
  </si>
  <si>
    <t>Működési céklú visszatérítendő támogatások, kölcsönök nyújtása ÁH kívülre</t>
  </si>
  <si>
    <t>Egyéb műk.c.pe.áht.kívül  nonprofit gazdasági társaságok</t>
  </si>
  <si>
    <t>Felhalm.c.pe.áht.kívülnonprofit gazdasági társaságok</t>
  </si>
  <si>
    <t>O84031</t>
  </si>
  <si>
    <t>Szoc.hozzáj.adó</t>
  </si>
  <si>
    <t>e Ft</t>
  </si>
  <si>
    <t>Hallgatói és oktatói ösztöndíjak, egyéb jutt</t>
  </si>
  <si>
    <t>2018. várható telj.</t>
  </si>
  <si>
    <t>2019.</t>
  </si>
  <si>
    <t>o94260</t>
  </si>
  <si>
    <t>BURSA ösztöndíj</t>
  </si>
  <si>
    <t>Lakásfenntartással kapcsolatos ellátások</t>
  </si>
  <si>
    <t>Felhalm.c.pe.áht.kívül                                                                    nonprofit gazdasági társaságok</t>
  </si>
  <si>
    <t xml:space="preserve">Fejlesztési célú visszatérítendő tám. áht kívülre </t>
  </si>
  <si>
    <t>Egyéb szociális természetbeni és pénzbeli ellátások</t>
  </si>
  <si>
    <t>o5337113</t>
  </si>
  <si>
    <t>o5337119</t>
  </si>
  <si>
    <t>o542131</t>
  </si>
  <si>
    <t>rendszeres gyermekvéd.kedvezm.részesülők</t>
  </si>
  <si>
    <t>Családi támogatások</t>
  </si>
  <si>
    <t>iskolakezdési</t>
  </si>
  <si>
    <t>Gyermekétk 30%</t>
  </si>
  <si>
    <t>nyugdíjas,szoc étk.</t>
  </si>
  <si>
    <t>Temetési tám.</t>
  </si>
  <si>
    <t>Ellátottak pénzbeli juttatásai összesen</t>
  </si>
  <si>
    <t>rendkív.tám gyermek</t>
  </si>
  <si>
    <t>rendkív.tám felnőtt</t>
  </si>
  <si>
    <t>Közgyógy</t>
  </si>
  <si>
    <t>Lakhatási támogatás</t>
  </si>
  <si>
    <t>Betegséggel kapcsolatos pénzbeli ellátások</t>
  </si>
  <si>
    <t>2 fő</t>
  </si>
  <si>
    <t>3 fő*6000*12hó</t>
  </si>
  <si>
    <t>2017. évi kiadások</t>
  </si>
  <si>
    <t>Turizmusfejlesztési támogatások és tevékenységek</t>
  </si>
  <si>
    <t xml:space="preserve">2017. várható telj. </t>
  </si>
  <si>
    <t>2018.</t>
  </si>
  <si>
    <t>Irodaszer, takarító eszközök, munkaeszközök</t>
  </si>
  <si>
    <t>Mederhasználati díj</t>
  </si>
  <si>
    <t>TÜV certifikáció</t>
  </si>
  <si>
    <t xml:space="preserve"> köztemetés </t>
  </si>
  <si>
    <t xml:space="preserve">Vízi játszótér 15717, Padok, szemetesek 806, Árnyékoló 236, Napkollektor 118, térvilágítás 1181, Napozóstég 2756, Játszótéri elemek 788, Röplabda háló 118,  </t>
  </si>
  <si>
    <t>650.000 karácsonyi csomag, Repi 100.000</t>
  </si>
  <si>
    <t xml:space="preserve">Opel Vivaro szerviz </t>
  </si>
  <si>
    <t>Bank költség</t>
  </si>
  <si>
    <t xml:space="preserve">Közbeszerzési díj </t>
  </si>
  <si>
    <t>Támogatási célú finanszírozási műveletek</t>
  </si>
  <si>
    <t>Mobilitási hét</t>
  </si>
  <si>
    <t>Településfejlesztési projektek és támogatásuk</t>
  </si>
  <si>
    <t>Kamatmentes kölcsönök</t>
  </si>
  <si>
    <t xml:space="preserve"> Arany János ösztöndíj </t>
  </si>
  <si>
    <t>Az önkormányzati vagyonnal való gazdálkodással kapcsolatos feladatok</t>
  </si>
  <si>
    <t>2020. I. módosítás</t>
  </si>
  <si>
    <t>Szabadidős park, fürdő és strandszolgáltatás</t>
  </si>
  <si>
    <t>Komplex környezetvédelmi programok támogatása</t>
  </si>
  <si>
    <t>2020. II. módosítás</t>
  </si>
  <si>
    <t>Bevétel 2021 Terv</t>
  </si>
  <si>
    <t>Kiadás 2021 Terv</t>
  </si>
  <si>
    <t>Kick-Box SE</t>
  </si>
  <si>
    <t>2021 Terv</t>
  </si>
  <si>
    <t>Pm 13. havi</t>
  </si>
  <si>
    <t>Balaton Társasház 6500x2x12</t>
  </si>
  <si>
    <t>Forgótőke visszapótlás</t>
  </si>
  <si>
    <t>dbrhöt</t>
  </si>
  <si>
    <t>Közvilágítás</t>
  </si>
  <si>
    <t>Cordillera</t>
  </si>
  <si>
    <t>születési 12 fő</t>
  </si>
  <si>
    <t>Eletro-Pro Kft. Tervezés</t>
  </si>
  <si>
    <t>Megbízási díjak</t>
  </si>
  <si>
    <t>Járulékok</t>
  </si>
  <si>
    <t>SZERVEZETEK TÁMOGATÁSA 2016-2021.</t>
  </si>
  <si>
    <t>Fém diploma pedagógus</t>
  </si>
  <si>
    <r>
      <t>Erdődi utca kamera,</t>
    </r>
  </si>
  <si>
    <r>
      <t>Kamera áfa</t>
    </r>
    <r>
      <rPr>
        <sz val="10"/>
        <color indexed="10"/>
        <rFont val="Arial"/>
        <family val="2"/>
      </rPr>
      <t xml:space="preserve"> </t>
    </r>
  </si>
  <si>
    <r>
      <t>Kötelező biztosítás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, Vagyonbiztosítás, telefon biztosítás 2db casco 100.976</t>
    </r>
  </si>
  <si>
    <t>Zsombor</t>
  </si>
  <si>
    <t>Ho ügyeleti éves támogatási összeg módosítása értesítő alapján +272.185,- 018030 cofogon teljesült</t>
  </si>
  <si>
    <t>Szolidaritási hozzájárulás</t>
  </si>
  <si>
    <t>Mobiltelefon készülékek</t>
  </si>
  <si>
    <t>Koppányvölgye 5000</t>
  </si>
  <si>
    <t>o18020</t>
  </si>
  <si>
    <t>Központi költségvetési befizetések</t>
  </si>
  <si>
    <t>Közútak, Hidak, alagutak üzemeltetése, fenntartása</t>
  </si>
  <si>
    <t>900020</t>
  </si>
  <si>
    <t>011130</t>
  </si>
  <si>
    <t>047410</t>
  </si>
  <si>
    <t>018010</t>
  </si>
  <si>
    <t>013350</t>
  </si>
  <si>
    <t>066020</t>
  </si>
  <si>
    <t>106020</t>
  </si>
  <si>
    <t>107060</t>
  </si>
  <si>
    <t>074031</t>
  </si>
  <si>
    <t>072111</t>
  </si>
  <si>
    <t>072112</t>
  </si>
  <si>
    <t>081061</t>
  </si>
  <si>
    <t>084031</t>
  </si>
  <si>
    <t>047320</t>
  </si>
  <si>
    <t>064010</t>
  </si>
  <si>
    <t>056010</t>
  </si>
  <si>
    <t>052020</t>
  </si>
  <si>
    <t>107055</t>
  </si>
  <si>
    <t>062020</t>
  </si>
  <si>
    <t>018030</t>
  </si>
  <si>
    <t>Cofog</t>
  </si>
  <si>
    <t>018020</t>
  </si>
  <si>
    <t>045160</t>
  </si>
  <si>
    <t>Közutak, hidak, alagutak üzemeltetése, fenntartása</t>
  </si>
  <si>
    <t>Zöldterület- kezelés</t>
  </si>
  <si>
    <t>066010</t>
  </si>
  <si>
    <t>Zöldterület kezelés</t>
  </si>
  <si>
    <t>kamatkiadás áht. Belül</t>
  </si>
  <si>
    <t>Működési célú támogatások áht.kívül non-profit szervezeteknek</t>
  </si>
  <si>
    <t>2021 III. n.évi teljesítés</t>
  </si>
  <si>
    <t>Kiadás 2021 III. n. évi teljesítés</t>
  </si>
  <si>
    <t>Bevétel 2021 III. n. évi teljesítés</t>
  </si>
  <si>
    <t>2021 III. .n. évi teljesítés</t>
  </si>
  <si>
    <t>2021 III. n. évi teljesítés</t>
  </si>
  <si>
    <t>2021 III. n. évi teljesíés</t>
  </si>
  <si>
    <t>Összesítő kimutatás 2022 Költségvetési I. forduló</t>
  </si>
  <si>
    <t>Bevétel 2022. Költségvetés I. forduló</t>
  </si>
  <si>
    <t>Kiadás 2022. Költségvetés I. forduló</t>
  </si>
  <si>
    <t>2022. év a 2021. évhez viszonyítva %</t>
  </si>
  <si>
    <t>2020 III. n. évi teljesítés</t>
  </si>
  <si>
    <t>2022. évi kiadások</t>
  </si>
  <si>
    <t>12 x 650.000</t>
  </si>
  <si>
    <t>12 x 97.500</t>
  </si>
  <si>
    <t>12 x 150000</t>
  </si>
  <si>
    <t>12 x 22500</t>
  </si>
  <si>
    <t>katasztrófavédelem300, túlóra500, adatrögzítő 680</t>
  </si>
  <si>
    <t>illetmények szoc.ho 2.065.700, cafetéria szoc.ho 53.690, Repi szoc.ho 115.050, megbízási díjak szoc.ho 192.400, cégtelefonadó 6.597,-</t>
  </si>
  <si>
    <t>Cafetéria szja 61.950, Repi szja 132.750, Cégtelefon 7.612</t>
  </si>
  <si>
    <t>üzemanyag 950.000+ autók javítása, alkatrész 400.000</t>
  </si>
  <si>
    <t>Bérleti díjak (Juhász Bianka, máv, Relplant, Baligai Horgász Egyesület, Jóidő, Csobai, Frida, Magyar,Szörf)</t>
  </si>
  <si>
    <t>pályamatrica 93.700, parkolás 20.000, cégautó adó 211.200, digitális ingatlan nyilv. 100.000, műszaki vizsga 50.000, egyéb dologi</t>
  </si>
  <si>
    <t>Internet hivatal + mob.internet+némo 360.000,-</t>
  </si>
  <si>
    <t>Somogy szíve lelke kiadvány</t>
  </si>
  <si>
    <t xml:space="preserve"> Lakossági víz, csatorna támogatás tovább utalása drv-nek </t>
  </si>
  <si>
    <t>MFP-KOEB/2021 Projektmenedzsment 55.730,-, MFP-FAE/2021 Projekt menedzsment 22.460,-</t>
  </si>
  <si>
    <t>MFP-KOEB/2021 Projektmenedzsment Szoc.ho. 7.770,-, MFP-FAE/2021 Projekt menedzsment Szoc.ho 3.133,-</t>
  </si>
  <si>
    <t>MFP-KOEB/2021 tábla</t>
  </si>
  <si>
    <t>MFP KOEB/2021 Állatorvosi tevékenység</t>
  </si>
  <si>
    <t>MFP OJKJF/2021 Szállítási díj 16.100,- MFP KOEB/2021 Szállítási díj 290.000,-</t>
  </si>
  <si>
    <t>MFP-KOEB/2021 tábla ÁFA 1.620,-, MFP-OJKJF/2021 Szállítási díj ÁFA 4.347,-, MFP-KOEB/2021 Szállítási díj ÁFA 78.300,-</t>
  </si>
  <si>
    <t>MFP-OJKJF/2021 Játék beszerzés 3.920.908,-, MFP-KOEB/2021 Eszköz beszerzés 11.415.000,-</t>
  </si>
  <si>
    <t>MFP-OJKJF/2021 Játék beszerzés ÁFA 3.920.908,-, MFP-KOEB/2021 Eszköz beszerzés ÁFA 11.415.000,-</t>
  </si>
  <si>
    <t>Hatósági díjak, kötelezően előírt nyilv.</t>
  </si>
  <si>
    <t xml:space="preserve">Kivitelezés, Műszaki ellenőrzés </t>
  </si>
  <si>
    <t xml:space="preserve">Kivitelezés, Műszaki ellenőr </t>
  </si>
  <si>
    <t>Nemzetpolitikai tevékenység igazgatása és támogatása</t>
  </si>
  <si>
    <t>016040</t>
  </si>
  <si>
    <t>Főépítész12*100.000 Települési eszközök módosítása</t>
  </si>
  <si>
    <t xml:space="preserve">50.000+60.000 Somogy megyei Önk.települések projekt előkészítési és menedzsment feladatok ellátása, ügyvéd 2.787.120, </t>
  </si>
  <si>
    <t>Szúnyogirtás 1.607.087,- Siófoki állatvédők 250.000,-</t>
  </si>
  <si>
    <t>Techno-tel 74.844, Atm 324.000, Szúnyogírtás 433.913, Főépítész 324.000, Mederhasználat 151.200, Települési eszközök módosítása 972.000, Siófoki állatvédők 67.500,-</t>
  </si>
  <si>
    <t>1468*367,66</t>
  </si>
  <si>
    <t>Tagdíjak TÖOSZ 36.125, Balatoni szövetség 115.140, autómosás 40.000+ egyéb üzemeltetési szolgáltatás, Nemzeti Regatta 300000, újság szerkesztés 900.000,-</t>
  </si>
  <si>
    <t xml:space="preserve">BURSA </t>
  </si>
  <si>
    <t>082092</t>
  </si>
  <si>
    <t>2019 Teljesítés</t>
  </si>
  <si>
    <t>2020 Teljesítés</t>
  </si>
  <si>
    <t>2021 Teljesítés</t>
  </si>
  <si>
    <t>150.000+539.725 Eu. Kult. Fővárosa+ iskola 200.000</t>
  </si>
  <si>
    <t>4.135.000/hó köh hj.+ ho. Ügyelet díja 819.633+ váőlasztás400eFt</t>
  </si>
  <si>
    <t>köh+ho ügyeleti ellátás+választás</t>
  </si>
  <si>
    <t>Kiadás 2022.  I. forduló</t>
  </si>
  <si>
    <t>Kiadás 2022. I. forduló</t>
  </si>
  <si>
    <t>Fejlesztések: Dobó I. 3 közmű Tervezés</t>
  </si>
  <si>
    <t>Hírdetmény, marketing</t>
  </si>
  <si>
    <t xml:space="preserve">Közbeszerzési díj áfa + Marketing </t>
  </si>
  <si>
    <t xml:space="preserve">122/2021(VI.28.) Külterületi helyi közutak </t>
  </si>
  <si>
    <t>fejlesztése Projekt menedzsment 7.500.000,-</t>
  </si>
  <si>
    <t>fejlesztése Projekt előkészítés 4.500.000,-</t>
  </si>
  <si>
    <t>Fejlesztések II. félévre ütemezve: Dobó I. 10, Gagarin csatorna 15, TELÜZ 6, Vasútállomás járda 5, Engel járda 5, Gagarin világítás 1,8</t>
  </si>
  <si>
    <t>2021. III. n. évi teljesítés</t>
  </si>
  <si>
    <t xml:space="preserve">Bethlen Gábor- </t>
  </si>
  <si>
    <t>Testvér települési kapcsolatok erősítése</t>
  </si>
  <si>
    <t>2022. évi költségvetés I. forduló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</si>
</sst>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#,##0;\-#,##0"/>
    <numFmt numFmtId="166" formatCode="_-* #,##0.00&quot; Ft&quot;_-;\-* #,##0.00&quot; Ft&quot;_-;_-* \-??&quot; Ft&quot;_-;_-@_-"/>
    <numFmt numFmtId="167" formatCode="_-* #,##0&quot; Ft&quot;_-;\-* #,##0&quot; Ft&quot;_-;_-* \-??&quot; Ft&quot;_-;_-@_-"/>
    <numFmt numFmtId="168" formatCode="0__"/>
    <numFmt numFmtId="169" formatCode="mmm\ d/"/>
    <numFmt numFmtId="170" formatCode="_-* #,##0.00\ _F_t_-;\-* #,##0.00\ _F_t_-;_-* \-??\ _F_t_-;_-@_-"/>
    <numFmt numFmtId="171" formatCode="_-* #,##0\ _F_t_-;\-* #,##0\ _F_t_-;_-* \-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  <numFmt numFmtId="176" formatCode="#,###"/>
    <numFmt numFmtId="177" formatCode="0.0%"/>
  </numFmts>
  <fonts count="69">
    <font>
      <sz val="14"/>
      <name val="Times New Roman CE"/>
      <family val="1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Times New Roman CE"/>
      <family val="1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Times New Roman CE"/>
      <family val="1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4"/>
      <color indexed="30"/>
      <name val="Times New Roman CE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4"/>
      <color indexed="25"/>
      <name val="Times New Roman CE"/>
      <family val="1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sz val="14"/>
      <color indexed="15"/>
      <name val="Times New Roman CE"/>
      <family val="1"/>
    </font>
    <font>
      <sz val="11"/>
      <color indexed="10"/>
      <name val="Arial"/>
      <family val="2"/>
    </font>
    <font>
      <b/>
      <sz val="10"/>
      <color indexed="15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4"/>
      <color theme="10"/>
      <name val="Times New Roman CE"/>
      <family val="1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4"/>
      <color theme="11"/>
      <name val="Times New Roman CE"/>
      <family val="1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sz val="14"/>
      <color rgb="FF00FFFF"/>
      <name val="Times New Roman CE"/>
      <family val="1"/>
    </font>
    <font>
      <sz val="11"/>
      <color rgb="FFFF0000"/>
      <name val="Arial"/>
      <family val="2"/>
    </font>
    <font>
      <b/>
      <sz val="10"/>
      <color rgb="FF00FFFF"/>
      <name val="Arial"/>
      <family val="2"/>
    </font>
    <font>
      <sz val="11"/>
      <color rgb="FF1F497D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7" borderId="5" applyNumberFormat="0" applyAlignment="0" applyProtection="0"/>
    <xf numFmtId="170" fontId="1" fillId="0" borderId="0" applyFill="0" applyBorder="0" applyAlignment="0" applyProtection="0"/>
    <xf numFmtId="41" fontId="1" fillId="0" borderId="0" applyFill="0" applyBorder="0" applyAlignment="0" applyProtection="0"/>
    <xf numFmtId="170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8" borderId="7" applyNumberFormat="0" applyFont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60" fillId="0" borderId="9" applyNumberFormat="0" applyFill="0" applyAlignment="0" applyProtection="0"/>
    <xf numFmtId="166" fontId="1" fillId="0" borderId="0" applyFill="0" applyBorder="0" applyAlignment="0" applyProtection="0"/>
    <xf numFmtId="42" fontId="1" fillId="0" borderId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1" fillId="0" borderId="0" applyFill="0" applyBorder="0" applyAlignment="0" applyProtection="0"/>
  </cellStyleXfs>
  <cellXfs count="60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3" fontId="7" fillId="33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/>
    </xf>
    <xf numFmtId="3" fontId="7" fillId="33" borderId="11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68" fontId="1" fillId="0" borderId="1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3" fontId="1" fillId="0" borderId="11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1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/>
    </xf>
    <xf numFmtId="168" fontId="1" fillId="33" borderId="11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vertical="top"/>
    </xf>
    <xf numFmtId="0" fontId="2" fillId="33" borderId="11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/>
    </xf>
    <xf numFmtId="0" fontId="0" fillId="33" borderId="0" xfId="0" applyFont="1" applyFill="1" applyAlignment="1">
      <alignment vertical="top"/>
    </xf>
    <xf numFmtId="0" fontId="1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 horizontal="left"/>
    </xf>
    <xf numFmtId="3" fontId="1" fillId="0" borderId="19" xfId="0" applyNumberFormat="1" applyFont="1" applyFill="1" applyBorder="1" applyAlignment="1">
      <alignment horizontal="left"/>
    </xf>
    <xf numFmtId="3" fontId="1" fillId="0" borderId="18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1" fillId="0" borderId="22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 wrapText="1"/>
    </xf>
    <xf numFmtId="3" fontId="2" fillId="0" borderId="25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left"/>
    </xf>
    <xf numFmtId="3" fontId="1" fillId="0" borderId="25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3" fontId="2" fillId="0" borderId="25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 horizontal="left"/>
    </xf>
    <xf numFmtId="3" fontId="2" fillId="0" borderId="18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3" fontId="1" fillId="0" borderId="29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 horizontal="left"/>
    </xf>
    <xf numFmtId="3" fontId="2" fillId="0" borderId="27" xfId="0" applyNumberFormat="1" applyFont="1" applyFill="1" applyBorder="1" applyAlignment="1">
      <alignment horizontal="left" wrapText="1"/>
    </xf>
    <xf numFmtId="3" fontId="4" fillId="0" borderId="31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1" fillId="0" borderId="33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 horizontal="left"/>
    </xf>
    <xf numFmtId="3" fontId="4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lef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168" fontId="1" fillId="0" borderId="0" xfId="0" applyNumberFormat="1" applyFont="1" applyFill="1" applyBorder="1" applyAlignment="1">
      <alignment horizontal="right" vertical="center" wrapText="1"/>
    </xf>
    <xf numFmtId="3" fontId="2" fillId="0" borderId="29" xfId="0" applyNumberFormat="1" applyFont="1" applyFill="1" applyBorder="1" applyAlignment="1">
      <alignment/>
    </xf>
    <xf numFmtId="168" fontId="2" fillId="0" borderId="10" xfId="0" applyNumberFormat="1" applyFont="1" applyFill="1" applyBorder="1" applyAlignment="1">
      <alignment horizontal="right" vertical="center" wrapText="1"/>
    </xf>
    <xf numFmtId="168" fontId="2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3" fontId="2" fillId="0" borderId="31" xfId="0" applyNumberFormat="1" applyFont="1" applyFill="1" applyBorder="1" applyAlignment="1">
      <alignment/>
    </xf>
    <xf numFmtId="0" fontId="2" fillId="0" borderId="35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/>
    </xf>
    <xf numFmtId="0" fontId="1" fillId="0" borderId="35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11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168" fontId="11" fillId="0" borderId="11" xfId="0" applyNumberFormat="1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vertical="top"/>
    </xf>
    <xf numFmtId="164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top" wrapText="1"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 vertical="top" wrapText="1"/>
    </xf>
    <xf numFmtId="3" fontId="1" fillId="0" borderId="0" xfId="0" applyNumberFormat="1" applyFont="1" applyFill="1" applyAlignment="1">
      <alignment vertical="top"/>
    </xf>
    <xf numFmtId="1" fontId="1" fillId="0" borderId="0" xfId="0" applyNumberFormat="1" applyFont="1" applyFill="1" applyAlignment="1">
      <alignment vertical="top"/>
    </xf>
    <xf numFmtId="3" fontId="13" fillId="0" borderId="0" xfId="0" applyNumberFormat="1" applyFont="1" applyFill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1" fillId="0" borderId="0" xfId="0" applyNumberFormat="1" applyFont="1" applyFill="1" applyAlignment="1">
      <alignment horizontal="right"/>
    </xf>
    <xf numFmtId="0" fontId="14" fillId="0" borderId="10" xfId="0" applyFont="1" applyFill="1" applyBorder="1" applyAlignment="1">
      <alignment horizontal="right"/>
    </xf>
    <xf numFmtId="3" fontId="1" fillId="0" borderId="35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168" fontId="15" fillId="0" borderId="11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vertical="top"/>
    </xf>
    <xf numFmtId="0" fontId="14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4" fillId="0" borderId="10" xfId="0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/>
    </xf>
    <xf numFmtId="168" fontId="15" fillId="0" borderId="11" xfId="0" applyNumberFormat="1" applyFont="1" applyFill="1" applyBorder="1" applyAlignment="1">
      <alignment horizontal="left" vertical="center" wrapText="1"/>
    </xf>
    <xf numFmtId="168" fontId="17" fillId="0" borderId="10" xfId="0" applyNumberFormat="1" applyFont="1" applyFill="1" applyBorder="1" applyAlignment="1">
      <alignment horizontal="right" vertical="center" wrapText="1"/>
    </xf>
    <xf numFmtId="168" fontId="16" fillId="0" borderId="10" xfId="0" applyNumberFormat="1" applyFont="1" applyFill="1" applyBorder="1" applyAlignment="1">
      <alignment horizontal="righ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168" fontId="1" fillId="0" borderId="11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wrapText="1"/>
    </xf>
    <xf numFmtId="3" fontId="5" fillId="0" borderId="35" xfId="0" applyNumberFormat="1" applyFont="1" applyFill="1" applyBorder="1" applyAlignment="1">
      <alignment horizontal="right" vertical="center" wrapText="1"/>
    </xf>
    <xf numFmtId="3" fontId="5" fillId="0" borderId="37" xfId="0" applyNumberFormat="1" applyFont="1" applyFill="1" applyBorder="1" applyAlignment="1">
      <alignment horizontal="right" vertical="center" wrapText="1"/>
    </xf>
    <xf numFmtId="3" fontId="6" fillId="0" borderId="35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 vertical="center"/>
    </xf>
    <xf numFmtId="3" fontId="6" fillId="0" borderId="35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168" fontId="6" fillId="0" borderId="1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" fontId="14" fillId="0" borderId="11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/>
    </xf>
    <xf numFmtId="0" fontId="14" fillId="0" borderId="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4" fillId="0" borderId="10" xfId="0" applyFont="1" applyFill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14" fillId="0" borderId="10" xfId="0" applyFont="1" applyFill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horizontal="right" vertical="center"/>
    </xf>
    <xf numFmtId="3" fontId="14" fillId="34" borderId="10" xfId="0" applyNumberFormat="1" applyFont="1" applyFill="1" applyBorder="1" applyAlignment="1">
      <alignment horizontal="right" vertical="center"/>
    </xf>
    <xf numFmtId="164" fontId="14" fillId="0" borderId="10" xfId="0" applyNumberFormat="1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left" vertical="center"/>
    </xf>
    <xf numFmtId="3" fontId="15" fillId="0" borderId="10" xfId="0" applyNumberFormat="1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left" vertical="center"/>
    </xf>
    <xf numFmtId="3" fontId="14" fillId="0" borderId="10" xfId="0" applyNumberFormat="1" applyFont="1" applyFill="1" applyBorder="1" applyAlignment="1">
      <alignment horizontal="right" vertical="center" wrapText="1"/>
    </xf>
    <xf numFmtId="3" fontId="15" fillId="34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3" fontId="15" fillId="34" borderId="10" xfId="0" applyNumberFormat="1" applyFont="1" applyFill="1" applyBorder="1" applyAlignment="1">
      <alignment vertical="top" wrapText="1"/>
    </xf>
    <xf numFmtId="3" fontId="15" fillId="0" borderId="10" xfId="0" applyNumberFormat="1" applyFont="1" applyFill="1" applyBorder="1" applyAlignment="1">
      <alignment vertical="top" wrapText="1"/>
    </xf>
    <xf numFmtId="3" fontId="14" fillId="33" borderId="10" xfId="0" applyNumberFormat="1" applyFont="1" applyFill="1" applyBorder="1" applyAlignment="1">
      <alignment horizontal="right" vertical="center" wrapText="1"/>
    </xf>
    <xf numFmtId="0" fontId="1" fillId="35" borderId="0" xfId="0" applyFont="1" applyFill="1" applyAlignment="1">
      <alignment vertical="top" wrapText="1"/>
    </xf>
    <xf numFmtId="3" fontId="14" fillId="34" borderId="10" xfId="0" applyNumberFormat="1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64" fillId="0" borderId="0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4" fillId="33" borderId="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68" fontId="5" fillId="0" borderId="1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168" fontId="6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65" fillId="0" borderId="0" xfId="0" applyFont="1" applyFill="1" applyAlignment="1">
      <alignment/>
    </xf>
    <xf numFmtId="0" fontId="1" fillId="36" borderId="0" xfId="0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66" fillId="0" borderId="10" xfId="0" applyFont="1" applyFill="1" applyBorder="1" applyAlignment="1">
      <alignment horizontal="right" vertical="center" wrapText="1"/>
    </xf>
    <xf numFmtId="3" fontId="20" fillId="0" borderId="39" xfId="60" applyNumberFormat="1" applyFont="1" applyFill="1" applyBorder="1" applyAlignment="1" applyProtection="1">
      <alignment horizontal="center" wrapText="1"/>
      <protection locked="0"/>
    </xf>
    <xf numFmtId="3" fontId="7" fillId="37" borderId="11" xfId="0" applyNumberFormat="1" applyFont="1" applyFill="1" applyBorder="1" applyAlignment="1">
      <alignment/>
    </xf>
    <xf numFmtId="3" fontId="7" fillId="33" borderId="39" xfId="0" applyNumberFormat="1" applyFont="1" applyFill="1" applyBorder="1" applyAlignment="1">
      <alignment/>
    </xf>
    <xf numFmtId="3" fontId="8" fillId="33" borderId="39" xfId="0" applyNumberFormat="1" applyFont="1" applyFill="1" applyBorder="1" applyAlignment="1">
      <alignment/>
    </xf>
    <xf numFmtId="3" fontId="7" fillId="33" borderId="35" xfId="0" applyNumberFormat="1" applyFont="1" applyFill="1" applyBorder="1" applyAlignment="1">
      <alignment/>
    </xf>
    <xf numFmtId="3" fontId="7" fillId="38" borderId="40" xfId="0" applyNumberFormat="1" applyFont="1" applyFill="1" applyBorder="1" applyAlignment="1">
      <alignment/>
    </xf>
    <xf numFmtId="3" fontId="7" fillId="38" borderId="39" xfId="0" applyNumberFormat="1" applyFont="1" applyFill="1" applyBorder="1" applyAlignment="1">
      <alignment/>
    </xf>
    <xf numFmtId="3" fontId="8" fillId="37" borderId="39" xfId="0" applyNumberFormat="1" applyFont="1" applyFill="1" applyBorder="1" applyAlignment="1">
      <alignment/>
    </xf>
    <xf numFmtId="3" fontId="7" fillId="33" borderId="39" xfId="0" applyNumberFormat="1" applyFont="1" applyFill="1" applyBorder="1" applyAlignment="1">
      <alignment wrapText="1"/>
    </xf>
    <xf numFmtId="3" fontId="7" fillId="33" borderId="41" xfId="0" applyNumberFormat="1" applyFont="1" applyFill="1" applyBorder="1" applyAlignment="1">
      <alignment/>
    </xf>
    <xf numFmtId="3" fontId="7" fillId="33" borderId="42" xfId="0" applyNumberFormat="1" applyFont="1" applyFill="1" applyBorder="1" applyAlignment="1">
      <alignment/>
    </xf>
    <xf numFmtId="3" fontId="7" fillId="33" borderId="40" xfId="0" applyNumberFormat="1" applyFont="1" applyFill="1" applyBorder="1" applyAlignment="1">
      <alignment/>
    </xf>
    <xf numFmtId="3" fontId="2" fillId="0" borderId="43" xfId="0" applyNumberFormat="1" applyFont="1" applyFill="1" applyBorder="1" applyAlignment="1">
      <alignment horizontal="right"/>
    </xf>
    <xf numFmtId="0" fontId="1" fillId="36" borderId="0" xfId="0" applyFont="1" applyFill="1" applyAlignment="1">
      <alignment horizontal="left"/>
    </xf>
    <xf numFmtId="0" fontId="1" fillId="36" borderId="0" xfId="0" applyFont="1" applyFill="1" applyAlignment="1">
      <alignment horizontal="left" wrapText="1"/>
    </xf>
    <xf numFmtId="0" fontId="0" fillId="36" borderId="0" xfId="0" applyFont="1" applyFill="1" applyAlignment="1">
      <alignment/>
    </xf>
    <xf numFmtId="0" fontId="2" fillId="36" borderId="0" xfId="0" applyFont="1" applyFill="1" applyBorder="1" applyAlignment="1">
      <alignment horizontal="left" vertical="center"/>
    </xf>
    <xf numFmtId="0" fontId="67" fillId="36" borderId="0" xfId="0" applyFont="1" applyFill="1" applyBorder="1" applyAlignment="1">
      <alignment horizontal="left" vertical="center"/>
    </xf>
    <xf numFmtId="0" fontId="1" fillId="36" borderId="0" xfId="0" applyFont="1" applyFill="1" applyAlignment="1">
      <alignment/>
    </xf>
    <xf numFmtId="0" fontId="1" fillId="37" borderId="0" xfId="0" applyFont="1" applyFill="1" applyBorder="1" applyAlignment="1">
      <alignment horizontal="left" vertical="center" wrapText="1"/>
    </xf>
    <xf numFmtId="0" fontId="1" fillId="37" borderId="0" xfId="0" applyFont="1" applyFill="1" applyBorder="1" applyAlignment="1">
      <alignment horizontal="left" vertical="center"/>
    </xf>
    <xf numFmtId="0" fontId="0" fillId="37" borderId="0" xfId="0" applyFont="1" applyFill="1" applyAlignment="1">
      <alignment/>
    </xf>
    <xf numFmtId="0" fontId="2" fillId="37" borderId="0" xfId="0" applyFont="1" applyFill="1" applyBorder="1" applyAlignment="1">
      <alignment horizontal="left" vertical="center"/>
    </xf>
    <xf numFmtId="0" fontId="1" fillId="36" borderId="0" xfId="0" applyFont="1" applyFill="1" applyAlignment="1">
      <alignment wrapText="1"/>
    </xf>
    <xf numFmtId="0" fontId="1" fillId="36" borderId="0" xfId="0" applyFont="1" applyFill="1" applyBorder="1" applyAlignment="1">
      <alignment horizontal="right" vertical="center" wrapText="1"/>
    </xf>
    <xf numFmtId="0" fontId="1" fillId="36" borderId="0" xfId="0" applyFont="1" applyFill="1" applyBorder="1" applyAlignment="1">
      <alignment horizontal="left" vertical="center" wrapText="1"/>
    </xf>
    <xf numFmtId="0" fontId="1" fillId="36" borderId="0" xfId="0" applyFont="1" applyFill="1" applyAlignment="1">
      <alignment/>
    </xf>
    <xf numFmtId="3" fontId="1" fillId="36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/>
    </xf>
    <xf numFmtId="176" fontId="1" fillId="0" borderId="44" xfId="59" applyNumberFormat="1" applyFont="1" applyFill="1" applyBorder="1" applyAlignment="1" applyProtection="1">
      <alignment vertical="center" wrapText="1"/>
      <protection/>
    </xf>
    <xf numFmtId="177" fontId="1" fillId="0" borderId="0" xfId="0" applyNumberFormat="1" applyFont="1" applyFill="1" applyAlignment="1">
      <alignment wrapText="1"/>
    </xf>
    <xf numFmtId="0" fontId="1" fillId="0" borderId="45" xfId="0" applyFont="1" applyFill="1" applyBorder="1" applyAlignment="1">
      <alignment horizontal="left" vertical="top" wrapText="1"/>
    </xf>
    <xf numFmtId="0" fontId="1" fillId="0" borderId="45" xfId="0" applyFont="1" applyFill="1" applyBorder="1" applyAlignment="1">
      <alignment horizontal="left" vertical="top" wrapText="1"/>
    </xf>
    <xf numFmtId="0" fontId="1" fillId="0" borderId="45" xfId="0" applyFont="1" applyFill="1" applyBorder="1" applyAlignment="1">
      <alignment horizontal="right" vertical="top" wrapText="1"/>
    </xf>
    <xf numFmtId="0" fontId="64" fillId="0" borderId="45" xfId="0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/>
    </xf>
    <xf numFmtId="3" fontId="1" fillId="0" borderId="1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 horizontal="right"/>
    </xf>
    <xf numFmtId="3" fontId="1" fillId="36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2" fillId="36" borderId="0" xfId="0" applyFont="1" applyFill="1" applyBorder="1" applyAlignment="1">
      <alignment horizontal="right"/>
    </xf>
    <xf numFmtId="0" fontId="2" fillId="36" borderId="10" xfId="0" applyFont="1" applyFill="1" applyBorder="1" applyAlignment="1">
      <alignment horizontal="right" vertical="center"/>
    </xf>
    <xf numFmtId="164" fontId="2" fillId="36" borderId="10" xfId="0" applyNumberFormat="1" applyFont="1" applyFill="1" applyBorder="1" applyAlignment="1">
      <alignment horizontal="center" vertical="center" wrapText="1"/>
    </xf>
    <xf numFmtId="3" fontId="2" fillId="36" borderId="10" xfId="0" applyNumberFormat="1" applyFont="1" applyFill="1" applyBorder="1" applyAlignment="1">
      <alignment horizontal="right" vertical="center"/>
    </xf>
    <xf numFmtId="3" fontId="1" fillId="36" borderId="10" xfId="0" applyNumberFormat="1" applyFont="1" applyFill="1" applyBorder="1" applyAlignment="1">
      <alignment horizontal="right" vertical="center"/>
    </xf>
    <xf numFmtId="3" fontId="1" fillId="36" borderId="10" xfId="0" applyNumberFormat="1" applyFont="1" applyFill="1" applyBorder="1" applyAlignment="1">
      <alignment horizontal="right" vertical="center" wrapText="1"/>
    </xf>
    <xf numFmtId="3" fontId="2" fillId="36" borderId="10" xfId="0" applyNumberFormat="1" applyFont="1" applyFill="1" applyBorder="1" applyAlignment="1">
      <alignment horizontal="right" vertical="center" wrapText="1"/>
    </xf>
    <xf numFmtId="3" fontId="1" fillId="36" borderId="11" xfId="0" applyNumberFormat="1" applyFont="1" applyFill="1" applyBorder="1" applyAlignment="1">
      <alignment horizontal="right" vertical="center" wrapText="1"/>
    </xf>
    <xf numFmtId="0" fontId="1" fillId="36" borderId="0" xfId="0" applyFont="1" applyFill="1" applyBorder="1" applyAlignment="1">
      <alignment horizontal="right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vertical="top" wrapText="1"/>
    </xf>
    <xf numFmtId="3" fontId="1" fillId="36" borderId="10" xfId="0" applyNumberFormat="1" applyFont="1" applyFill="1" applyBorder="1" applyAlignment="1">
      <alignment horizontal="right"/>
    </xf>
    <xf numFmtId="3" fontId="2" fillId="36" borderId="10" xfId="0" applyNumberFormat="1" applyFont="1" applyFill="1" applyBorder="1" applyAlignment="1">
      <alignment horizontal="right" vertical="center" wrapText="1"/>
    </xf>
    <xf numFmtId="0" fontId="5" fillId="36" borderId="0" xfId="0" applyFont="1" applyFill="1" applyBorder="1" applyAlignment="1">
      <alignment horizontal="right"/>
    </xf>
    <xf numFmtId="0" fontId="4" fillId="36" borderId="10" xfId="0" applyFont="1" applyFill="1" applyBorder="1" applyAlignment="1">
      <alignment horizontal="right"/>
    </xf>
    <xf numFmtId="3" fontId="6" fillId="36" borderId="10" xfId="0" applyNumberFormat="1" applyFont="1" applyFill="1" applyBorder="1" applyAlignment="1">
      <alignment horizontal="right" vertical="center" wrapText="1"/>
    </xf>
    <xf numFmtId="3" fontId="5" fillId="36" borderId="10" xfId="0" applyNumberFormat="1" applyFont="1" applyFill="1" applyBorder="1" applyAlignment="1">
      <alignment horizontal="right" vertical="center"/>
    </xf>
    <xf numFmtId="0" fontId="68" fillId="36" borderId="0" xfId="0" applyFont="1" applyFill="1" applyAlignment="1">
      <alignment vertic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right" vertical="center" wrapText="1"/>
    </xf>
    <xf numFmtId="0" fontId="4" fillId="36" borderId="10" xfId="0" applyFont="1" applyFill="1" applyBorder="1" applyAlignment="1">
      <alignment horizontal="right" vertical="center" wrapText="1"/>
    </xf>
    <xf numFmtId="3" fontId="3" fillId="36" borderId="10" xfId="0" applyNumberFormat="1" applyFont="1" applyFill="1" applyBorder="1" applyAlignment="1">
      <alignment horizontal="right" vertical="center" wrapText="1"/>
    </xf>
    <xf numFmtId="0" fontId="5" fillId="39" borderId="10" xfId="0" applyFont="1" applyFill="1" applyBorder="1" applyAlignment="1">
      <alignment horizontal="right" vertical="center" wrapText="1"/>
    </xf>
    <xf numFmtId="0" fontId="1" fillId="40" borderId="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right"/>
    </xf>
    <xf numFmtId="0" fontId="2" fillId="36" borderId="10" xfId="0" applyFont="1" applyFill="1" applyBorder="1" applyAlignment="1">
      <alignment horizontal="right"/>
    </xf>
    <xf numFmtId="3" fontId="2" fillId="36" borderId="10" xfId="0" applyNumberFormat="1" applyFont="1" applyFill="1" applyBorder="1" applyAlignment="1">
      <alignment horizontal="right"/>
    </xf>
    <xf numFmtId="1" fontId="2" fillId="36" borderId="10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right" vertical="center" wrapText="1"/>
    </xf>
    <xf numFmtId="168" fontId="1" fillId="36" borderId="10" xfId="0" applyNumberFormat="1" applyFont="1" applyFill="1" applyBorder="1" applyAlignment="1">
      <alignment horizontal="right" vertical="center" wrapText="1"/>
    </xf>
    <xf numFmtId="168" fontId="2" fillId="36" borderId="10" xfId="0" applyNumberFormat="1" applyFont="1" applyFill="1" applyBorder="1" applyAlignment="1">
      <alignment horizontal="right" vertical="center" wrapText="1"/>
    </xf>
    <xf numFmtId="0" fontId="1" fillId="36" borderId="10" xfId="0" applyFont="1" applyFill="1" applyBorder="1" applyAlignment="1">
      <alignment horizontal="right" vertical="center" wrapText="1"/>
    </xf>
    <xf numFmtId="3" fontId="4" fillId="36" borderId="10" xfId="0" applyNumberFormat="1" applyFont="1" applyFill="1" applyBorder="1" applyAlignment="1">
      <alignment horizontal="right"/>
    </xf>
    <xf numFmtId="0" fontId="6" fillId="36" borderId="0" xfId="0" applyFont="1" applyFill="1" applyBorder="1" applyAlignment="1">
      <alignment horizontal="right"/>
    </xf>
    <xf numFmtId="0" fontId="6" fillId="36" borderId="10" xfId="0" applyFont="1" applyFill="1" applyBorder="1" applyAlignment="1">
      <alignment horizontal="right" vertical="center"/>
    </xf>
    <xf numFmtId="0" fontId="5" fillId="36" borderId="10" xfId="0" applyFont="1" applyFill="1" applyBorder="1" applyAlignment="1">
      <alignment horizontal="right" vertical="center"/>
    </xf>
    <xf numFmtId="0" fontId="5" fillId="36" borderId="10" xfId="0" applyFont="1" applyFill="1" applyBorder="1" applyAlignment="1">
      <alignment horizontal="right" vertical="center" wrapText="1"/>
    </xf>
    <xf numFmtId="0" fontId="6" fillId="36" borderId="10" xfId="0" applyFont="1" applyFill="1" applyBorder="1" applyAlignment="1">
      <alignment horizontal="right" vertical="center" wrapText="1"/>
    </xf>
    <xf numFmtId="168" fontId="5" fillId="36" borderId="10" xfId="0" applyNumberFormat="1" applyFont="1" applyFill="1" applyBorder="1" applyAlignment="1">
      <alignment horizontal="right" vertical="center" wrapText="1"/>
    </xf>
    <xf numFmtId="168" fontId="6" fillId="36" borderId="10" xfId="0" applyNumberFormat="1" applyFont="1" applyFill="1" applyBorder="1" applyAlignment="1">
      <alignment vertical="top" wrapText="1"/>
    </xf>
    <xf numFmtId="0" fontId="66" fillId="36" borderId="10" xfId="0" applyFont="1" applyFill="1" applyBorder="1" applyAlignment="1">
      <alignment horizontal="right" vertical="center" wrapText="1"/>
    </xf>
    <xf numFmtId="168" fontId="6" fillId="36" borderId="10" xfId="0" applyNumberFormat="1" applyFont="1" applyFill="1" applyBorder="1" applyAlignment="1">
      <alignment horizontal="right" vertical="center" wrapText="1"/>
    </xf>
    <xf numFmtId="0" fontId="6" fillId="36" borderId="10" xfId="0" applyFont="1" applyFill="1" applyBorder="1" applyAlignment="1">
      <alignment horizontal="right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46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8" borderId="10" xfId="0" applyNumberFormat="1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 vertical="center"/>
    </xf>
    <xf numFmtId="3" fontId="6" fillId="36" borderId="0" xfId="0" applyNumberFormat="1" applyFont="1" applyFill="1" applyBorder="1" applyAlignment="1">
      <alignment horizontal="right"/>
    </xf>
    <xf numFmtId="3" fontId="6" fillId="36" borderId="10" xfId="0" applyNumberFormat="1" applyFont="1" applyFill="1" applyBorder="1" applyAlignment="1">
      <alignment horizontal="right" vertical="center"/>
    </xf>
    <xf numFmtId="3" fontId="5" fillId="36" borderId="10" xfId="0" applyNumberFormat="1" applyFont="1" applyFill="1" applyBorder="1" applyAlignment="1">
      <alignment horizontal="right" vertical="center" wrapText="1"/>
    </xf>
    <xf numFmtId="3" fontId="6" fillId="36" borderId="10" xfId="0" applyNumberFormat="1" applyFont="1" applyFill="1" applyBorder="1" applyAlignment="1">
      <alignment vertical="top" wrapText="1"/>
    </xf>
    <xf numFmtId="3" fontId="66" fillId="36" borderId="10" xfId="0" applyNumberFormat="1" applyFont="1" applyFill="1" applyBorder="1" applyAlignment="1">
      <alignment horizontal="right" vertical="center" wrapText="1"/>
    </xf>
    <xf numFmtId="3" fontId="6" fillId="36" borderId="10" xfId="0" applyNumberFormat="1" applyFont="1" applyFill="1" applyBorder="1" applyAlignment="1">
      <alignment horizontal="right" vertical="center" wrapText="1"/>
    </xf>
    <xf numFmtId="3" fontId="5" fillId="36" borderId="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36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/>
    </xf>
    <xf numFmtId="0" fontId="2" fillId="37" borderId="10" xfId="0" applyFont="1" applyFill="1" applyBorder="1" applyAlignment="1">
      <alignment horizontal="right"/>
    </xf>
    <xf numFmtId="0" fontId="2" fillId="37" borderId="11" xfId="0" applyFont="1" applyFill="1" applyBorder="1" applyAlignment="1">
      <alignment/>
    </xf>
    <xf numFmtId="0" fontId="6" fillId="37" borderId="0" xfId="0" applyFont="1" applyFill="1" applyBorder="1" applyAlignment="1">
      <alignment horizontal="right"/>
    </xf>
    <xf numFmtId="0" fontId="2" fillId="37" borderId="0" xfId="0" applyFont="1" applyFill="1" applyBorder="1" applyAlignment="1">
      <alignment/>
    </xf>
    <xf numFmtId="0" fontId="2" fillId="37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right" vertical="center"/>
    </xf>
    <xf numFmtId="0" fontId="2" fillId="37" borderId="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0" fillId="37" borderId="0" xfId="0" applyFont="1" applyFill="1" applyAlignment="1">
      <alignment/>
    </xf>
    <xf numFmtId="0" fontId="1" fillId="37" borderId="10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left" vertical="center" wrapText="1"/>
    </xf>
    <xf numFmtId="0" fontId="2" fillId="37" borderId="11" xfId="0" applyFont="1" applyFill="1" applyBorder="1" applyAlignment="1">
      <alignment horizontal="left" vertical="center" wrapText="1"/>
    </xf>
    <xf numFmtId="168" fontId="1" fillId="37" borderId="11" xfId="0" applyNumberFormat="1" applyFont="1" applyFill="1" applyBorder="1" applyAlignment="1">
      <alignment horizontal="left" vertical="center" wrapText="1"/>
    </xf>
    <xf numFmtId="0" fontId="2" fillId="37" borderId="11" xfId="0" applyFont="1" applyFill="1" applyBorder="1" applyAlignment="1">
      <alignment vertical="top"/>
    </xf>
    <xf numFmtId="0" fontId="2" fillId="37" borderId="11" xfId="0" applyFont="1" applyFill="1" applyBorder="1" applyAlignment="1">
      <alignment vertical="top" wrapText="1"/>
    </xf>
    <xf numFmtId="0" fontId="2" fillId="37" borderId="0" xfId="0" applyFont="1" applyFill="1" applyBorder="1" applyAlignment="1">
      <alignment vertical="top"/>
    </xf>
    <xf numFmtId="0" fontId="0" fillId="37" borderId="0" xfId="0" applyFont="1" applyFill="1" applyAlignment="1">
      <alignment vertical="top"/>
    </xf>
    <xf numFmtId="0" fontId="64" fillId="37" borderId="0" xfId="0" applyFont="1" applyFill="1" applyBorder="1" applyAlignment="1">
      <alignment horizontal="left" vertical="center"/>
    </xf>
    <xf numFmtId="0" fontId="1" fillId="37" borderId="11" xfId="0" applyFont="1" applyFill="1" applyBorder="1" applyAlignment="1">
      <alignment vertical="center" wrapText="1"/>
    </xf>
    <xf numFmtId="0" fontId="2" fillId="37" borderId="11" xfId="0" applyFont="1" applyFill="1" applyBorder="1" applyAlignment="1">
      <alignment vertical="center" wrapText="1"/>
    </xf>
    <xf numFmtId="0" fontId="18" fillId="37" borderId="0" xfId="0" applyFont="1" applyFill="1" applyAlignment="1">
      <alignment wrapText="1"/>
    </xf>
    <xf numFmtId="0" fontId="2" fillId="37" borderId="0" xfId="0" applyFont="1" applyFill="1" applyBorder="1" applyAlignment="1">
      <alignment horizontal="left" vertical="center" wrapText="1"/>
    </xf>
    <xf numFmtId="0" fontId="1" fillId="37" borderId="11" xfId="0" applyFont="1" applyFill="1" applyBorder="1" applyAlignment="1">
      <alignment vertical="center"/>
    </xf>
    <xf numFmtId="0" fontId="2" fillId="37" borderId="11" xfId="0" applyFont="1" applyFill="1" applyBorder="1" applyAlignment="1">
      <alignment vertical="center"/>
    </xf>
    <xf numFmtId="0" fontId="5" fillId="37" borderId="0" xfId="0" applyFont="1" applyFill="1" applyBorder="1" applyAlignment="1">
      <alignment horizontal="right"/>
    </xf>
    <xf numFmtId="0" fontId="0" fillId="37" borderId="0" xfId="0" applyFont="1" applyFill="1" applyBorder="1" applyAlignment="1">
      <alignment/>
    </xf>
    <xf numFmtId="0" fontId="1" fillId="36" borderId="36" xfId="0" applyFont="1" applyFill="1" applyBorder="1" applyAlignment="1">
      <alignment wrapText="1"/>
    </xf>
    <xf numFmtId="0" fontId="64" fillId="0" borderId="45" xfId="0" applyFont="1" applyFill="1" applyBorder="1" applyAlignment="1">
      <alignment vertical="top" wrapText="1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/>
    </xf>
    <xf numFmtId="3" fontId="6" fillId="33" borderId="0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/>
    </xf>
    <xf numFmtId="0" fontId="1" fillId="0" borderId="45" xfId="0" applyFont="1" applyFill="1" applyBorder="1" applyAlignment="1">
      <alignment vertical="top" wrapText="1"/>
    </xf>
    <xf numFmtId="3" fontId="7" fillId="38" borderId="46" xfId="0" applyNumberFormat="1" applyFont="1" applyFill="1" applyBorder="1" applyAlignment="1">
      <alignment/>
    </xf>
    <xf numFmtId="3" fontId="7" fillId="37" borderId="39" xfId="0" applyNumberFormat="1" applyFont="1" applyFill="1" applyBorder="1" applyAlignment="1">
      <alignment/>
    </xf>
    <xf numFmtId="3" fontId="7" fillId="38" borderId="35" xfId="0" applyNumberFormat="1" applyFont="1" applyFill="1" applyBorder="1" applyAlignment="1">
      <alignment horizontal="center" vertical="center" wrapText="1"/>
    </xf>
    <xf numFmtId="3" fontId="7" fillId="38" borderId="40" xfId="0" applyNumberFormat="1" applyFont="1" applyFill="1" applyBorder="1" applyAlignment="1">
      <alignment horizontal="center" vertical="center" wrapText="1"/>
    </xf>
    <xf numFmtId="3" fontId="7" fillId="38" borderId="39" xfId="0" applyNumberFormat="1" applyFont="1" applyFill="1" applyBorder="1" applyAlignment="1">
      <alignment horizontal="center" vertical="center" wrapText="1"/>
    </xf>
    <xf numFmtId="3" fontId="7" fillId="33" borderId="3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36" borderId="0" xfId="0" applyFont="1" applyFill="1" applyAlignment="1">
      <alignment horizontal="right"/>
    </xf>
    <xf numFmtId="0" fontId="1" fillId="36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3" fontId="7" fillId="33" borderId="10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6" borderId="36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2" fillId="36" borderId="36" xfId="0" applyFont="1" applyFill="1" applyBorder="1" applyAlignment="1">
      <alignment horizontal="center" vertical="center"/>
    </xf>
    <xf numFmtId="0" fontId="22" fillId="36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171" fontId="1" fillId="0" borderId="0" xfId="46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0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1" fillId="0" borderId="36" xfId="0" applyFont="1" applyFill="1" applyBorder="1" applyAlignment="1">
      <alignment vertical="top" wrapText="1"/>
    </xf>
    <xf numFmtId="0" fontId="1" fillId="37" borderId="36" xfId="0" applyFont="1" applyFill="1" applyBorder="1" applyAlignment="1">
      <alignment vertical="center" wrapText="1"/>
    </xf>
    <xf numFmtId="0" fontId="1" fillId="37" borderId="0" xfId="0" applyFont="1" applyFill="1" applyBorder="1" applyAlignment="1">
      <alignment vertical="center" wrapText="1"/>
    </xf>
    <xf numFmtId="0" fontId="1" fillId="37" borderId="36" xfId="0" applyFont="1" applyFill="1" applyBorder="1" applyAlignment="1">
      <alignment vertical="center"/>
    </xf>
    <xf numFmtId="0" fontId="1" fillId="37" borderId="0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4" fontId="2" fillId="36" borderId="10" xfId="0" applyNumberFormat="1" applyFont="1" applyFill="1" applyBorder="1" applyAlignment="1">
      <alignment horizontal="center" vertical="center" wrapText="1"/>
    </xf>
    <xf numFmtId="49" fontId="1" fillId="0" borderId="0" xfId="60" applyNumberFormat="1" applyFont="1" applyFill="1" applyBorder="1" applyAlignment="1" applyProtection="1">
      <alignment horizontal="right"/>
      <protection locked="0"/>
    </xf>
    <xf numFmtId="3" fontId="2" fillId="0" borderId="0" xfId="60" applyNumberFormat="1" applyFont="1" applyFill="1" applyBorder="1" applyAlignment="1" applyProtection="1">
      <alignment horizontal="center" wrapText="1"/>
      <protection locked="0"/>
    </xf>
    <xf numFmtId="3" fontId="1" fillId="0" borderId="0" xfId="0" applyNumberFormat="1" applyFont="1" applyFill="1" applyBorder="1" applyAlignment="1">
      <alignment/>
    </xf>
    <xf numFmtId="3" fontId="1" fillId="36" borderId="10" xfId="0" applyNumberFormat="1" applyFont="1" applyFill="1" applyBorder="1" applyAlignment="1">
      <alignment horizontal="right"/>
    </xf>
    <xf numFmtId="10" fontId="1" fillId="0" borderId="0" xfId="0" applyNumberFormat="1" applyFont="1" applyFill="1" applyAlignment="1">
      <alignment/>
    </xf>
    <xf numFmtId="49" fontId="1" fillId="0" borderId="0" xfId="60" applyNumberFormat="1" applyFont="1" applyFill="1" applyBorder="1" applyAlignment="1">
      <alignment horizontal="right"/>
      <protection/>
    </xf>
    <xf numFmtId="3" fontId="1" fillId="0" borderId="0" xfId="60" applyNumberFormat="1" applyFont="1" applyFill="1" applyBorder="1" applyAlignment="1">
      <alignment wrapText="1"/>
      <protection/>
    </xf>
    <xf numFmtId="3" fontId="1" fillId="36" borderId="0" xfId="0" applyNumberFormat="1" applyFont="1" applyFill="1" applyBorder="1" applyAlignment="1">
      <alignment/>
    </xf>
    <xf numFmtId="49" fontId="2" fillId="0" borderId="39" xfId="60" applyNumberFormat="1" applyFont="1" applyFill="1" applyBorder="1" applyAlignment="1" applyProtection="1">
      <alignment horizontal="right"/>
      <protection locked="0"/>
    </xf>
    <xf numFmtId="3" fontId="1" fillId="0" borderId="39" xfId="60" applyNumberFormat="1" applyFont="1" applyFill="1" applyBorder="1" applyAlignment="1" applyProtection="1">
      <alignment horizontal="left" wrapText="1"/>
      <protection locked="0"/>
    </xf>
    <xf numFmtId="0" fontId="1" fillId="0" borderId="39" xfId="0" applyFont="1" applyFill="1" applyBorder="1" applyAlignment="1">
      <alignment/>
    </xf>
    <xf numFmtId="49" fontId="1" fillId="0" borderId="47" xfId="60" applyNumberFormat="1" applyFont="1" applyFill="1" applyBorder="1" applyAlignment="1" applyProtection="1">
      <alignment horizontal="right"/>
      <protection locked="0"/>
    </xf>
    <xf numFmtId="49" fontId="1" fillId="0" borderId="47" xfId="0" applyNumberFormat="1" applyFont="1" applyFill="1" applyBorder="1" applyAlignment="1">
      <alignment horizontal="left"/>
    </xf>
    <xf numFmtId="49" fontId="1" fillId="0" borderId="47" xfId="60" applyNumberFormat="1" applyFont="1" applyFill="1" applyBorder="1" applyAlignment="1" applyProtection="1">
      <alignment horizontal="left"/>
      <protection locked="0"/>
    </xf>
    <xf numFmtId="0" fontId="15" fillId="0" borderId="39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3" fontId="1" fillId="0" borderId="39" xfId="60" applyNumberFormat="1" applyFont="1" applyFill="1" applyBorder="1" applyAlignment="1" applyProtection="1">
      <alignment horizontal="left" vertical="top" wrapText="1"/>
      <protection locked="0"/>
    </xf>
    <xf numFmtId="3" fontId="1" fillId="0" borderId="39" xfId="0" applyNumberFormat="1" applyFont="1" applyFill="1" applyBorder="1" applyAlignment="1">
      <alignment horizontal="left"/>
    </xf>
    <xf numFmtId="49" fontId="1" fillId="0" borderId="47" xfId="0" applyNumberFormat="1" applyFont="1" applyFill="1" applyBorder="1" applyAlignment="1">
      <alignment horizontal="left" vertical="top"/>
    </xf>
    <xf numFmtId="0" fontId="1" fillId="0" borderId="39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left" vertical="center"/>
    </xf>
    <xf numFmtId="3" fontId="1" fillId="0" borderId="39" xfId="60" applyNumberFormat="1" applyFont="1" applyFill="1" applyBorder="1" applyAlignment="1" applyProtection="1">
      <alignment horizontal="left"/>
      <protection locked="0"/>
    </xf>
    <xf numFmtId="3" fontId="1" fillId="0" borderId="39" xfId="60" applyNumberFormat="1" applyFont="1" applyFill="1" applyBorder="1" applyAlignment="1" applyProtection="1">
      <alignment horizontal="right"/>
      <protection locked="0"/>
    </xf>
    <xf numFmtId="49" fontId="1" fillId="0" borderId="39" xfId="60" applyNumberFormat="1" applyFont="1" applyFill="1" applyBorder="1" applyAlignment="1" applyProtection="1">
      <alignment horizontal="left"/>
      <protection locked="0"/>
    </xf>
    <xf numFmtId="3" fontId="1" fillId="0" borderId="47" xfId="60" applyNumberFormat="1" applyFont="1" applyFill="1" applyBorder="1" applyAlignment="1" applyProtection="1">
      <alignment horizontal="left" wrapText="1"/>
      <protection locked="0"/>
    </xf>
    <xf numFmtId="0" fontId="15" fillId="0" borderId="48" xfId="0" applyFont="1" applyFill="1" applyBorder="1" applyAlignment="1">
      <alignment horizontal="left" vertical="top" wrapText="1"/>
    </xf>
    <xf numFmtId="49" fontId="1" fillId="0" borderId="49" xfId="60" applyNumberFormat="1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>
      <alignment horizontal="left"/>
    </xf>
    <xf numFmtId="3" fontId="2" fillId="0" borderId="39" xfId="60" applyNumberFormat="1" applyFont="1" applyFill="1" applyBorder="1" applyAlignment="1" applyProtection="1">
      <alignment horizontal="left" wrapText="1"/>
      <protection locked="0"/>
    </xf>
    <xf numFmtId="49" fontId="1" fillId="0" borderId="0" xfId="0" applyNumberFormat="1" applyFont="1" applyFill="1" applyAlignment="1">
      <alignment horizontal="right"/>
    </xf>
    <xf numFmtId="3" fontId="1" fillId="0" borderId="39" xfId="60" applyNumberFormat="1" applyFont="1" applyFill="1" applyBorder="1" applyAlignment="1" applyProtection="1">
      <alignment horizontal="right" wrapText="1"/>
      <protection locked="0"/>
    </xf>
    <xf numFmtId="3" fontId="1" fillId="0" borderId="39" xfId="0" applyNumberFormat="1" applyFont="1" applyFill="1" applyBorder="1" applyAlignment="1">
      <alignment horizontal="right"/>
    </xf>
    <xf numFmtId="49" fontId="1" fillId="36" borderId="39" xfId="0" applyNumberFormat="1" applyFont="1" applyFill="1" applyBorder="1" applyAlignment="1">
      <alignment horizontal="right"/>
    </xf>
    <xf numFmtId="3" fontId="1" fillId="36" borderId="39" xfId="0" applyNumberFormat="1" applyFont="1" applyFill="1" applyBorder="1" applyAlignment="1">
      <alignment horizontal="right"/>
    </xf>
    <xf numFmtId="3" fontId="2" fillId="0" borderId="39" xfId="0" applyNumberFormat="1" applyFont="1" applyFill="1" applyBorder="1" applyAlignment="1">
      <alignment horizontal="right"/>
    </xf>
    <xf numFmtId="3" fontId="2" fillId="36" borderId="39" xfId="0" applyNumberFormat="1" applyFont="1" applyFill="1" applyBorder="1" applyAlignment="1">
      <alignment horizontal="right"/>
    </xf>
    <xf numFmtId="3" fontId="1" fillId="0" borderId="39" xfId="0" applyNumberFormat="1" applyFont="1" applyFill="1" applyBorder="1" applyAlignment="1">
      <alignment horizontal="right" wrapText="1"/>
    </xf>
    <xf numFmtId="3" fontId="15" fillId="0" borderId="39" xfId="0" applyNumberFormat="1" applyFont="1" applyFill="1" applyBorder="1" applyAlignment="1">
      <alignment horizontal="right" wrapText="1"/>
    </xf>
    <xf numFmtId="0" fontId="1" fillId="0" borderId="39" xfId="0" applyFont="1" applyFill="1" applyBorder="1" applyAlignment="1">
      <alignment horizontal="right" wrapText="1"/>
    </xf>
    <xf numFmtId="0" fontId="1" fillId="0" borderId="39" xfId="0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 2" xfId="57"/>
    <cellStyle name="Normál 2 2" xfId="58"/>
    <cellStyle name="Normál_KVRENMUNKA" xfId="59"/>
    <cellStyle name="Normál_Munka1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6;nkorm&#225;nyzat%20bev&#233;telek%202022%20K&#246;lts&#233;gvet&#233;s%20I.%20fordul&#24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EVSZ%20kiad&#225;sok%202022%20K&#246;lts&#233;gvet&#233;s%20I.%20fordul&#2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rmányzati fő összesítő"/>
      <sheetName val="841133_011220"/>
      <sheetName val="adók 2014-2021"/>
      <sheetName val="ÁT 2017-2022"/>
      <sheetName val="841112_011130"/>
      <sheetName val="680001_013350"/>
      <sheetName val="680002_013350"/>
      <sheetName val="841901_018010"/>
      <sheetName val="841907_018030"/>
      <sheetName val="841317_047410"/>
      <sheetName val="370000_052020"/>
      <sheetName val="999000_056010"/>
      <sheetName val="999000_062020"/>
      <sheetName val="841403_066020"/>
      <sheetName val="862101_072111"/>
      <sheetName val="869041_074031"/>
      <sheetName val="932911_081061"/>
      <sheetName val="910502_082092"/>
      <sheetName val="Munka1"/>
      <sheetName val="889942_106020"/>
      <sheetName val="882129_107060"/>
      <sheetName val="999000_900020"/>
    </sheetNames>
    <sheetDataSet>
      <sheetData sheetId="4">
        <row r="66">
          <cell r="C66">
            <v>447020</v>
          </cell>
          <cell r="D66">
            <v>10339488</v>
          </cell>
          <cell r="E66">
            <v>3957098</v>
          </cell>
        </row>
      </sheetData>
      <sheetData sheetId="5">
        <row r="56">
          <cell r="C56">
            <v>4966959</v>
          </cell>
          <cell r="D56">
            <v>3706138</v>
          </cell>
          <cell r="E56">
            <v>5097310</v>
          </cell>
        </row>
      </sheetData>
      <sheetData sheetId="6">
        <row r="56">
          <cell r="C56">
            <v>31155301</v>
          </cell>
          <cell r="D56">
            <v>38135785</v>
          </cell>
          <cell r="E56">
            <v>6043071</v>
          </cell>
        </row>
      </sheetData>
      <sheetData sheetId="7">
        <row r="57">
          <cell r="C57">
            <v>109624246</v>
          </cell>
          <cell r="D57">
            <v>118633458</v>
          </cell>
          <cell r="E57">
            <v>116452376</v>
          </cell>
        </row>
      </sheetData>
      <sheetData sheetId="8">
        <row r="55">
          <cell r="C55">
            <v>231000000</v>
          </cell>
          <cell r="D55">
            <v>312480759</v>
          </cell>
          <cell r="E55">
            <v>231000000</v>
          </cell>
        </row>
      </sheetData>
      <sheetData sheetId="9">
        <row r="59">
          <cell r="C59">
            <v>0</v>
          </cell>
          <cell r="D59">
            <v>0</v>
          </cell>
          <cell r="E59">
            <v>0</v>
          </cell>
        </row>
      </sheetData>
      <sheetData sheetId="10">
        <row r="59">
          <cell r="C59">
            <v>0</v>
          </cell>
          <cell r="D59">
            <v>1837420</v>
          </cell>
          <cell r="E59">
            <v>0</v>
          </cell>
        </row>
      </sheetData>
      <sheetData sheetId="11">
        <row r="56">
          <cell r="C56">
            <v>0</v>
          </cell>
          <cell r="D56">
            <v>0</v>
          </cell>
          <cell r="E56">
            <v>0</v>
          </cell>
        </row>
      </sheetData>
      <sheetData sheetId="12">
        <row r="56">
          <cell r="C56">
            <v>0</v>
          </cell>
          <cell r="D56">
            <v>15401332</v>
          </cell>
          <cell r="E56">
            <v>0</v>
          </cell>
        </row>
      </sheetData>
      <sheetData sheetId="13">
        <row r="56">
          <cell r="C56">
            <v>2395728</v>
          </cell>
          <cell r="D56">
            <v>1796796</v>
          </cell>
          <cell r="E56">
            <v>5570728</v>
          </cell>
        </row>
      </sheetData>
      <sheetData sheetId="14">
        <row r="55">
          <cell r="C55">
            <v>14285900</v>
          </cell>
          <cell r="D55">
            <v>10424500</v>
          </cell>
          <cell r="E55">
            <v>13850200</v>
          </cell>
        </row>
      </sheetData>
      <sheetData sheetId="15">
        <row r="55">
          <cell r="C55">
            <v>4691800</v>
          </cell>
          <cell r="D55">
            <v>4244500</v>
          </cell>
          <cell r="E55">
            <v>5558800</v>
          </cell>
        </row>
      </sheetData>
      <sheetData sheetId="16">
        <row r="56">
          <cell r="C56">
            <v>0</v>
          </cell>
          <cell r="D56">
            <v>0</v>
          </cell>
          <cell r="E56">
            <v>0</v>
          </cell>
        </row>
      </sheetData>
      <sheetData sheetId="19">
        <row r="55">
          <cell r="C55">
            <v>591900</v>
          </cell>
          <cell r="D55">
            <v>846600</v>
          </cell>
          <cell r="E55">
            <v>346800</v>
          </cell>
        </row>
      </sheetData>
      <sheetData sheetId="20">
        <row r="55">
          <cell r="E55">
            <v>0</v>
          </cell>
        </row>
      </sheetData>
      <sheetData sheetId="21">
        <row r="65">
          <cell r="C65">
            <v>177300000</v>
          </cell>
          <cell r="D65">
            <v>193612401</v>
          </cell>
          <cell r="E65">
            <v>178000000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zf.össz."/>
      <sheetName val="851011_091110"/>
      <sheetName val="381103_051030"/>
      <sheetName val="522000_045160"/>
      <sheetName val="562912_096015"/>
      <sheetName val="562913_096015"/>
      <sheetName val="562916_081071"/>
      <sheetName val="562917_999999"/>
      <sheetName val="680001_013350"/>
      <sheetName val="680002_013350"/>
      <sheetName val="750000_042180"/>
      <sheetName val="841358_047320"/>
      <sheetName val="811000_013350"/>
      <sheetName val="813000_066010"/>
      <sheetName val="841154_013350"/>
      <sheetName val="841402_064010"/>
      <sheetName val="841403_066020"/>
      <sheetName val="842155_086030"/>
      <sheetName val="852011_013350"/>
      <sheetName val="862101_072111"/>
      <sheetName val="862231_074011"/>
      <sheetName val="862301_072311"/>
      <sheetName val="869041_074031"/>
      <sheetName val="889922_107052"/>
      <sheetName val="889921_107051"/>
      <sheetName val="889928_107055"/>
      <sheetName val="999999_074040"/>
      <sheetName val="910123_082044"/>
      <sheetName val="910502_082092"/>
      <sheetName val="932911_081061"/>
      <sheetName val="940000_013390"/>
      <sheetName val="960302_013320"/>
      <sheetName val="Fejlesztés"/>
    </sheetNames>
    <sheetDataSet>
      <sheetData sheetId="0">
        <row r="7">
          <cell r="E7">
            <v>2381703</v>
          </cell>
          <cell r="H7">
            <v>62404811</v>
          </cell>
        </row>
        <row r="39">
          <cell r="E39">
            <v>29596043</v>
          </cell>
          <cell r="H39">
            <v>333915147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view="pageBreakPreview" zoomScaleNormal="70" zoomScaleSheetLayoutView="100" zoomScalePageLayoutView="0" workbookViewId="0" topLeftCell="A1">
      <selection activeCell="B3" sqref="B3"/>
    </sheetView>
  </sheetViews>
  <sheetFormatPr defaultColWidth="8.83203125" defaultRowHeight="18"/>
  <cols>
    <col min="1" max="1" width="35.66015625" style="1" customWidth="1"/>
    <col min="2" max="2" width="10" style="1" customWidth="1"/>
    <col min="3" max="3" width="10.16015625" style="1" customWidth="1"/>
    <col min="4" max="16384" width="8.83203125" style="1" customWidth="1"/>
  </cols>
  <sheetData>
    <row r="1" spans="1:3" ht="12.75">
      <c r="A1" s="2"/>
      <c r="B1" s="2"/>
      <c r="C1" s="2"/>
    </row>
    <row r="2" spans="1:3" ht="37.5" customHeight="1">
      <c r="A2" s="3" t="s">
        <v>0</v>
      </c>
      <c r="B2" s="601" t="s">
        <v>617</v>
      </c>
      <c r="C2" s="601"/>
    </row>
    <row r="3" spans="1:3" ht="12.75">
      <c r="A3" s="4"/>
      <c r="B3" s="377" t="s">
        <v>1</v>
      </c>
      <c r="C3" s="377" t="s">
        <v>2</v>
      </c>
    </row>
    <row r="4" spans="1:3" ht="19.5" customHeight="1">
      <c r="A4" s="4" t="s">
        <v>3</v>
      </c>
      <c r="B4" s="6"/>
      <c r="C4" s="6"/>
    </row>
    <row r="5" spans="1:3" ht="19.5" customHeight="1">
      <c r="A5" s="5" t="s">
        <v>4</v>
      </c>
      <c r="B5" s="378">
        <f>'Szf.össz.'!F32</f>
        <v>565876383</v>
      </c>
      <c r="C5" s="233">
        <f>'Szf.össz.'!I32</f>
        <v>186627084</v>
      </c>
    </row>
    <row r="6" spans="1:3" ht="19.5" customHeight="1">
      <c r="A6" s="5" t="s">
        <v>5</v>
      </c>
      <c r="B6" s="233">
        <f>'[2]Szf.össz.'!$E$7</f>
        <v>2381703</v>
      </c>
      <c r="C6" s="233">
        <f>'[2]Szf.össz.'!$H$7</f>
        <v>62404811</v>
      </c>
    </row>
    <row r="7" spans="1:3" ht="19.5" customHeight="1">
      <c r="A7" s="6" t="s">
        <v>6</v>
      </c>
      <c r="B7" s="378">
        <f>'[2]Szf.össz.'!$E$39</f>
        <v>29596043</v>
      </c>
      <c r="C7" s="233">
        <f>'[2]Szf.össz.'!$H$39</f>
        <v>333915147</v>
      </c>
    </row>
    <row r="8" spans="1:3" ht="19.5" customHeight="1">
      <c r="A8" s="6"/>
      <c r="B8" s="378"/>
      <c r="C8" s="233"/>
    </row>
    <row r="9" spans="1:3" ht="19.5" customHeight="1">
      <c r="A9" s="6"/>
      <c r="B9" s="7"/>
      <c r="C9" s="132"/>
    </row>
    <row r="10" spans="1:3" ht="19.5" customHeight="1">
      <c r="A10" s="7" t="s">
        <v>7</v>
      </c>
      <c r="B10" s="7">
        <f>SUM(B5:B9)</f>
        <v>597854129</v>
      </c>
      <c r="C10" s="175">
        <f>SUM(C5:C9)</f>
        <v>582947042</v>
      </c>
    </row>
    <row r="11" spans="1:4" ht="19.5" customHeight="1">
      <c r="A11" s="7"/>
      <c r="B11" s="6"/>
      <c r="C11" s="132"/>
      <c r="D11" s="2"/>
    </row>
    <row r="12" spans="1:3" ht="19.5" customHeight="1">
      <c r="A12" s="6" t="s">
        <v>8</v>
      </c>
      <c r="B12" s="7"/>
      <c r="C12" s="132">
        <f>C17-C13-C14</f>
        <v>6956228</v>
      </c>
    </row>
    <row r="13" spans="1:5" ht="19.5" customHeight="1">
      <c r="A13" s="8" t="s">
        <v>9</v>
      </c>
      <c r="B13" s="7"/>
      <c r="C13" s="410">
        <f>D15</f>
        <v>7950859</v>
      </c>
      <c r="D13" s="407">
        <v>3942987</v>
      </c>
      <c r="E13" s="1" t="s">
        <v>10</v>
      </c>
    </row>
    <row r="14" spans="1:5" ht="19.5" customHeight="1">
      <c r="A14" s="6"/>
      <c r="B14" s="6"/>
      <c r="C14" s="132"/>
      <c r="D14" s="407">
        <v>4007872</v>
      </c>
      <c r="E14" s="1" t="s">
        <v>11</v>
      </c>
    </row>
    <row r="15" spans="1:4" ht="19.5" customHeight="1">
      <c r="A15" s="6"/>
      <c r="B15" s="6"/>
      <c r="C15" s="132"/>
      <c r="D15" s="9">
        <f>SUM(D11:D14)</f>
        <v>7950859</v>
      </c>
    </row>
    <row r="16" spans="1:3" ht="19.5" customHeight="1">
      <c r="A16" s="6"/>
      <c r="B16" s="6"/>
      <c r="C16" s="132"/>
    </row>
    <row r="17" spans="1:3" ht="19.5" customHeight="1">
      <c r="A17" s="7" t="s">
        <v>12</v>
      </c>
      <c r="B17" s="7"/>
      <c r="C17" s="175">
        <f>B10-C10</f>
        <v>14907087</v>
      </c>
    </row>
    <row r="18" spans="1:3" ht="19.5" customHeight="1">
      <c r="A18" s="6"/>
      <c r="B18" s="6"/>
      <c r="C18" s="6"/>
    </row>
    <row r="19" spans="1:3" ht="19.5" customHeight="1">
      <c r="A19" s="10" t="s">
        <v>13</v>
      </c>
      <c r="B19" s="10">
        <f>B10</f>
        <v>597854129</v>
      </c>
      <c r="C19" s="10">
        <f>B10</f>
        <v>597854129</v>
      </c>
    </row>
  </sheetData>
  <sheetProtection selectLockedCells="1" selectUnlockedCells="1"/>
  <mergeCells count="1">
    <mergeCell ref="B2:C2"/>
  </mergeCells>
  <printOptions headings="1"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89" r:id="rId1"/>
  <headerFooter alignWithMargins="0">
    <oddHeader>&amp;C&amp;P/&amp;N&amp;R&amp;A</oddHeader>
    <oddFooter>&amp;L&amp;D&amp;R&amp;F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131"/>
  <sheetViews>
    <sheetView view="pageBreakPreview" zoomScale="99" zoomScaleSheetLayoutView="99" zoomScalePageLayoutView="0" workbookViewId="0" topLeftCell="A3">
      <selection activeCell="E3" sqref="E3"/>
    </sheetView>
  </sheetViews>
  <sheetFormatPr defaultColWidth="8.83203125" defaultRowHeight="18"/>
  <cols>
    <col min="1" max="1" width="9.83203125" style="82" customWidth="1"/>
    <col min="2" max="2" width="45.83203125" style="82" customWidth="1"/>
    <col min="3" max="3" width="9.66015625" style="82" customWidth="1"/>
    <col min="4" max="4" width="8.91015625" style="82" customWidth="1"/>
    <col min="5" max="5" width="12.66015625" style="82" customWidth="1"/>
    <col min="6" max="6" width="25.83203125" style="83" customWidth="1"/>
    <col min="7" max="7" width="8.83203125" style="82" customWidth="1"/>
    <col min="8" max="8" width="21.66015625" style="82" customWidth="1"/>
    <col min="9" max="16384" width="8.83203125" style="82" customWidth="1"/>
  </cols>
  <sheetData>
    <row r="1" spans="1:6" ht="12.75">
      <c r="A1" s="84"/>
      <c r="B1" s="85"/>
      <c r="C1" s="86"/>
      <c r="D1" s="86"/>
      <c r="E1" s="86"/>
      <c r="F1" s="87"/>
    </row>
    <row r="2" spans="1:6" ht="12.75">
      <c r="A2" s="88"/>
      <c r="B2" s="29" t="s">
        <v>564</v>
      </c>
      <c r="C2" s="89"/>
      <c r="D2" s="89"/>
      <c r="E2" s="89" t="s">
        <v>14</v>
      </c>
      <c r="F2" s="90"/>
    </row>
    <row r="3" spans="1:6" ht="39">
      <c r="A3" s="88">
        <v>841907</v>
      </c>
      <c r="B3" s="29" t="s">
        <v>487</v>
      </c>
      <c r="C3" s="33" t="s">
        <v>500</v>
      </c>
      <c r="D3" s="424" t="s">
        <v>557</v>
      </c>
      <c r="E3" s="424" t="s">
        <v>605</v>
      </c>
      <c r="F3" s="90"/>
    </row>
    <row r="4" spans="1:6" ht="12.75">
      <c r="A4" s="88">
        <v>18030</v>
      </c>
      <c r="B4" s="29"/>
      <c r="C4" s="34"/>
      <c r="D4" s="34"/>
      <c r="E4" s="34"/>
      <c r="F4" s="90"/>
    </row>
    <row r="5" spans="1:6" ht="12.75">
      <c r="A5" s="91" t="s">
        <v>36</v>
      </c>
      <c r="B5" s="92" t="s">
        <v>38</v>
      </c>
      <c r="C5" s="37"/>
      <c r="D5" s="37"/>
      <c r="E5" s="37"/>
      <c r="F5" s="93"/>
    </row>
    <row r="6" spans="1:6" ht="13.5" customHeight="1">
      <c r="A6" s="92" t="s">
        <v>60</v>
      </c>
      <c r="B6" s="39" t="s">
        <v>61</v>
      </c>
      <c r="C6" s="40"/>
      <c r="D6" s="40"/>
      <c r="E6" s="40"/>
      <c r="F6" s="38"/>
    </row>
    <row r="7" spans="1:6" ht="13.5" customHeight="1">
      <c r="A7" s="92" t="s">
        <v>62</v>
      </c>
      <c r="B7" s="39" t="s">
        <v>63</v>
      </c>
      <c r="C7" s="40"/>
      <c r="D7" s="40"/>
      <c r="E7" s="40"/>
      <c r="F7" s="38"/>
    </row>
    <row r="8" spans="1:6" ht="13.5" customHeight="1">
      <c r="A8" s="92" t="s">
        <v>64</v>
      </c>
      <c r="B8" s="39" t="s">
        <v>65</v>
      </c>
      <c r="C8" s="40"/>
      <c r="D8" s="40"/>
      <c r="E8" s="40"/>
      <c r="F8" s="38"/>
    </row>
    <row r="9" spans="1:6" ht="13.5" customHeight="1">
      <c r="A9" s="92" t="s">
        <v>66</v>
      </c>
      <c r="B9" s="39" t="s">
        <v>67</v>
      </c>
      <c r="C9" s="40"/>
      <c r="D9" s="40"/>
      <c r="E9" s="40"/>
      <c r="F9" s="38"/>
    </row>
    <row r="10" spans="1:6" ht="13.5" customHeight="1">
      <c r="A10" s="92" t="s">
        <v>68</v>
      </c>
      <c r="B10" s="39" t="s">
        <v>69</v>
      </c>
      <c r="C10" s="40"/>
      <c r="D10" s="40"/>
      <c r="E10" s="40"/>
      <c r="F10" s="38"/>
    </row>
    <row r="11" spans="1:6" ht="13.5" customHeight="1">
      <c r="A11" s="92" t="s">
        <v>70</v>
      </c>
      <c r="B11" s="39" t="s">
        <v>71</v>
      </c>
      <c r="C11" s="40"/>
      <c r="D11" s="40"/>
      <c r="E11" s="40"/>
      <c r="F11" s="38"/>
    </row>
    <row r="12" spans="1:6" ht="13.5" customHeight="1">
      <c r="A12" s="92" t="s">
        <v>72</v>
      </c>
      <c r="B12" s="39" t="s">
        <v>73</v>
      </c>
      <c r="C12" s="40"/>
      <c r="D12" s="40"/>
      <c r="E12" s="40"/>
      <c r="F12" s="38"/>
    </row>
    <row r="13" spans="1:6" ht="13.5" customHeight="1">
      <c r="A13" s="92" t="s">
        <v>74</v>
      </c>
      <c r="B13" s="39" t="s">
        <v>75</v>
      </c>
      <c r="C13" s="40"/>
      <c r="D13" s="40"/>
      <c r="E13" s="40"/>
      <c r="F13" s="38"/>
    </row>
    <row r="14" spans="1:6" ht="13.5" customHeight="1">
      <c r="A14" s="92" t="s">
        <v>76</v>
      </c>
      <c r="B14" s="39" t="s">
        <v>77</v>
      </c>
      <c r="C14" s="40"/>
      <c r="D14" s="40"/>
      <c r="E14" s="40"/>
      <c r="F14" s="38"/>
    </row>
    <row r="15" spans="1:6" ht="13.5" customHeight="1">
      <c r="A15" s="92" t="s">
        <v>79</v>
      </c>
      <c r="B15" s="39" t="s">
        <v>80</v>
      </c>
      <c r="C15" s="40"/>
      <c r="D15" s="40"/>
      <c r="E15" s="40"/>
      <c r="F15" s="38"/>
    </row>
    <row r="16" spans="1:6" ht="13.5" customHeight="1">
      <c r="A16" s="92" t="s">
        <v>82</v>
      </c>
      <c r="B16" s="39" t="s">
        <v>83</v>
      </c>
      <c r="C16" s="40"/>
      <c r="D16" s="40"/>
      <c r="E16" s="40"/>
      <c r="F16" s="38"/>
    </row>
    <row r="17" spans="1:6" ht="13.5" customHeight="1">
      <c r="A17" s="92" t="s">
        <v>85</v>
      </c>
      <c r="B17" s="39" t="s">
        <v>86</v>
      </c>
      <c r="C17" s="40"/>
      <c r="D17" s="40"/>
      <c r="E17" s="40"/>
      <c r="F17" s="38"/>
    </row>
    <row r="18" spans="1:6" ht="13.5" customHeight="1">
      <c r="A18" s="29"/>
      <c r="B18" s="42" t="s">
        <v>88</v>
      </c>
      <c r="C18" s="43"/>
      <c r="D18" s="43"/>
      <c r="E18" s="43"/>
      <c r="F18" s="45"/>
    </row>
    <row r="19" spans="1:6" ht="13.5" customHeight="1">
      <c r="A19" s="92" t="s">
        <v>90</v>
      </c>
      <c r="B19" s="39" t="s">
        <v>91</v>
      </c>
      <c r="C19" s="40"/>
      <c r="D19" s="40"/>
      <c r="E19" s="40"/>
      <c r="F19" s="38"/>
    </row>
    <row r="20" spans="1:6" ht="24.75" customHeight="1">
      <c r="A20" s="92" t="s">
        <v>93</v>
      </c>
      <c r="B20" s="39" t="s">
        <v>94</v>
      </c>
      <c r="C20" s="40"/>
      <c r="D20" s="40"/>
      <c r="E20" s="40"/>
      <c r="F20" s="38"/>
    </row>
    <row r="21" spans="1:6" ht="12" customHeight="1">
      <c r="A21" s="92" t="s">
        <v>97</v>
      </c>
      <c r="B21" s="39" t="s">
        <v>98</v>
      </c>
      <c r="C21" s="40"/>
      <c r="D21" s="40"/>
      <c r="E21" s="40"/>
      <c r="F21" s="38"/>
    </row>
    <row r="22" spans="1:6" ht="12" customHeight="1">
      <c r="A22" s="92" t="s">
        <v>99</v>
      </c>
      <c r="B22" s="39" t="s">
        <v>100</v>
      </c>
      <c r="C22" s="40"/>
      <c r="D22" s="40"/>
      <c r="E22" s="40"/>
      <c r="F22" s="38"/>
    </row>
    <row r="23" spans="1:6" ht="12" customHeight="1">
      <c r="A23" s="29"/>
      <c r="B23" s="42" t="s">
        <v>101</v>
      </c>
      <c r="C23" s="43"/>
      <c r="D23" s="43"/>
      <c r="E23" s="43"/>
      <c r="F23" s="45"/>
    </row>
    <row r="24" spans="1:6" ht="12" customHeight="1">
      <c r="A24" s="29"/>
      <c r="B24" s="42" t="s">
        <v>103</v>
      </c>
      <c r="C24" s="43"/>
      <c r="D24" s="43"/>
      <c r="E24" s="43"/>
      <c r="F24" s="45"/>
    </row>
    <row r="25" spans="1:6" ht="12" customHeight="1">
      <c r="A25" s="92" t="s">
        <v>104</v>
      </c>
      <c r="B25" s="46" t="s">
        <v>105</v>
      </c>
      <c r="C25" s="40"/>
      <c r="D25" s="40"/>
      <c r="E25" s="40"/>
      <c r="F25" s="38"/>
    </row>
    <row r="26" spans="1:6" ht="12" customHeight="1">
      <c r="A26" s="92" t="s">
        <v>106</v>
      </c>
      <c r="B26" s="46" t="s">
        <v>107</v>
      </c>
      <c r="C26" s="40"/>
      <c r="D26" s="40"/>
      <c r="E26" s="40"/>
      <c r="F26" s="38"/>
    </row>
    <row r="27" spans="1:6" ht="15" customHeight="1">
      <c r="A27" s="92" t="s">
        <v>108</v>
      </c>
      <c r="B27" s="46" t="s">
        <v>109</v>
      </c>
      <c r="C27" s="40"/>
      <c r="D27" s="40"/>
      <c r="E27" s="40"/>
      <c r="F27" s="38"/>
    </row>
    <row r="28" spans="1:6" ht="11.25" customHeight="1">
      <c r="A28" s="92">
        <v>5215</v>
      </c>
      <c r="B28" s="46" t="s">
        <v>110</v>
      </c>
      <c r="C28" s="40"/>
      <c r="D28" s="40"/>
      <c r="E28" s="40"/>
      <c r="F28" s="38"/>
    </row>
    <row r="29" spans="1:6" ht="11.25" customHeight="1">
      <c r="A29" s="92">
        <v>5216</v>
      </c>
      <c r="B29" s="46" t="s">
        <v>111</v>
      </c>
      <c r="C29" s="40"/>
      <c r="D29" s="40"/>
      <c r="E29" s="40"/>
      <c r="F29" s="38"/>
    </row>
    <row r="30" spans="1:6" ht="11.25" customHeight="1">
      <c r="A30" s="92" t="s">
        <v>112</v>
      </c>
      <c r="B30" s="46" t="s">
        <v>113</v>
      </c>
      <c r="C30" s="40"/>
      <c r="D30" s="40"/>
      <c r="E30" s="40"/>
      <c r="F30" s="38"/>
    </row>
    <row r="31" spans="1:6" ht="11.25" customHeight="1">
      <c r="A31" s="29"/>
      <c r="B31" s="94" t="s">
        <v>115</v>
      </c>
      <c r="C31" s="43"/>
      <c r="D31" s="43"/>
      <c r="E31" s="43"/>
      <c r="F31" s="45"/>
    </row>
    <row r="32" spans="1:6" ht="11.25" customHeight="1">
      <c r="A32" s="92" t="s">
        <v>116</v>
      </c>
      <c r="B32" s="39" t="s">
        <v>117</v>
      </c>
      <c r="C32" s="40"/>
      <c r="D32" s="40"/>
      <c r="E32" s="40"/>
      <c r="F32" s="38"/>
    </row>
    <row r="33" spans="1:6" ht="11.25" customHeight="1">
      <c r="A33" s="92" t="s">
        <v>118</v>
      </c>
      <c r="B33" s="39" t="s">
        <v>119</v>
      </c>
      <c r="C33" s="40"/>
      <c r="D33" s="40"/>
      <c r="E33" s="40"/>
      <c r="F33" s="38"/>
    </row>
    <row r="34" spans="1:6" ht="11.25" customHeight="1">
      <c r="A34" s="29"/>
      <c r="B34" s="42" t="s">
        <v>121</v>
      </c>
      <c r="C34" s="43"/>
      <c r="D34" s="43"/>
      <c r="E34" s="43"/>
      <c r="F34" s="45"/>
    </row>
    <row r="35" spans="1:6" ht="11.25" customHeight="1">
      <c r="A35" s="92" t="s">
        <v>122</v>
      </c>
      <c r="B35" s="39" t="s">
        <v>284</v>
      </c>
      <c r="C35" s="40"/>
      <c r="D35" s="40"/>
      <c r="E35" s="40"/>
      <c r="F35" s="38"/>
    </row>
    <row r="36" spans="1:6" ht="11.25" customHeight="1">
      <c r="A36" s="92" t="s">
        <v>124</v>
      </c>
      <c r="B36" s="39" t="s">
        <v>125</v>
      </c>
      <c r="C36" s="40"/>
      <c r="D36" s="40"/>
      <c r="E36" s="40"/>
      <c r="F36" s="38"/>
    </row>
    <row r="37" spans="1:6" ht="11.25" customHeight="1">
      <c r="A37" s="29"/>
      <c r="B37" s="42" t="s">
        <v>127</v>
      </c>
      <c r="C37" s="43"/>
      <c r="D37" s="43"/>
      <c r="E37" s="43"/>
      <c r="F37" s="45"/>
    </row>
    <row r="38" spans="1:6" ht="11.25" customHeight="1">
      <c r="A38" s="92" t="s">
        <v>128</v>
      </c>
      <c r="B38" s="39" t="s">
        <v>129</v>
      </c>
      <c r="C38" s="40"/>
      <c r="D38" s="40"/>
      <c r="E38" s="40"/>
      <c r="F38" s="38"/>
    </row>
    <row r="39" spans="1:6" ht="11.25" customHeight="1">
      <c r="A39" s="92" t="s">
        <v>130</v>
      </c>
      <c r="B39" s="39" t="s">
        <v>131</v>
      </c>
      <c r="C39" s="40"/>
      <c r="D39" s="40"/>
      <c r="E39" s="40"/>
      <c r="F39" s="38"/>
    </row>
    <row r="40" spans="1:6" ht="11.25" customHeight="1">
      <c r="A40" s="92" t="s">
        <v>132</v>
      </c>
      <c r="B40" s="39" t="s">
        <v>133</v>
      </c>
      <c r="C40" s="40"/>
      <c r="D40" s="40"/>
      <c r="E40" s="40"/>
      <c r="F40" s="38"/>
    </row>
    <row r="41" spans="1:6" ht="11.25" customHeight="1">
      <c r="A41" s="92" t="s">
        <v>134</v>
      </c>
      <c r="B41" s="39" t="s">
        <v>135</v>
      </c>
      <c r="C41" s="40"/>
      <c r="D41" s="40"/>
      <c r="E41" s="40"/>
      <c r="F41" s="38"/>
    </row>
    <row r="42" spans="1:6" ht="11.25" customHeight="1">
      <c r="A42" s="92" t="s">
        <v>136</v>
      </c>
      <c r="B42" s="39" t="s">
        <v>137</v>
      </c>
      <c r="C42" s="40"/>
      <c r="D42" s="40"/>
      <c r="E42" s="40"/>
      <c r="F42" s="38"/>
    </row>
    <row r="43" spans="1:6" ht="11.25" customHeight="1">
      <c r="A43" s="29"/>
      <c r="B43" s="42" t="s">
        <v>285</v>
      </c>
      <c r="C43" s="43"/>
      <c r="D43" s="43"/>
      <c r="E43" s="43"/>
      <c r="F43" s="45"/>
    </row>
    <row r="44" spans="1:6" ht="11.25" customHeight="1">
      <c r="A44" s="29" t="s">
        <v>140</v>
      </c>
      <c r="B44" s="42" t="s">
        <v>141</v>
      </c>
      <c r="C44" s="43"/>
      <c r="D44" s="43"/>
      <c r="E44" s="43"/>
      <c r="F44" s="45"/>
    </row>
    <row r="45" spans="1:6" ht="11.25" customHeight="1">
      <c r="A45" s="29" t="s">
        <v>143</v>
      </c>
      <c r="B45" s="42" t="s">
        <v>144</v>
      </c>
      <c r="C45" s="43"/>
      <c r="D45" s="43"/>
      <c r="E45" s="43"/>
      <c r="F45" s="45"/>
    </row>
    <row r="46" spans="1:6" ht="11.25" customHeight="1">
      <c r="A46" s="92">
        <v>533711</v>
      </c>
      <c r="B46" s="39" t="s">
        <v>145</v>
      </c>
      <c r="C46" s="40"/>
      <c r="D46" s="40"/>
      <c r="E46" s="40"/>
      <c r="F46" s="38"/>
    </row>
    <row r="47" spans="1:6" ht="11.25" customHeight="1">
      <c r="A47" s="92" t="s">
        <v>146</v>
      </c>
      <c r="B47" s="39" t="s">
        <v>147</v>
      </c>
      <c r="C47" s="40"/>
      <c r="D47" s="40"/>
      <c r="E47" s="40"/>
      <c r="F47" s="38"/>
    </row>
    <row r="48" spans="1:6" ht="11.25" customHeight="1">
      <c r="A48" s="92" t="s">
        <v>148</v>
      </c>
      <c r="B48" s="39" t="s">
        <v>149</v>
      </c>
      <c r="C48" s="40"/>
      <c r="D48" s="40"/>
      <c r="E48" s="40"/>
      <c r="F48" s="38"/>
    </row>
    <row r="49" spans="1:6" ht="11.25" customHeight="1">
      <c r="A49" s="92" t="s">
        <v>150</v>
      </c>
      <c r="B49" s="39" t="s">
        <v>151</v>
      </c>
      <c r="C49" s="40"/>
      <c r="D49" s="40"/>
      <c r="E49" s="40"/>
      <c r="F49" s="38"/>
    </row>
    <row r="50" spans="1:6" ht="11.25" customHeight="1">
      <c r="A50" s="29"/>
      <c r="B50" s="42" t="s">
        <v>152</v>
      </c>
      <c r="C50" s="43"/>
      <c r="D50" s="43"/>
      <c r="E50" s="43"/>
      <c r="F50" s="45"/>
    </row>
    <row r="51" spans="1:6" ht="11.25" customHeight="1">
      <c r="A51" s="92" t="s">
        <v>153</v>
      </c>
      <c r="B51" s="39" t="s">
        <v>154</v>
      </c>
      <c r="C51" s="40"/>
      <c r="D51" s="40"/>
      <c r="E51" s="40"/>
      <c r="F51" s="38"/>
    </row>
    <row r="52" spans="1:6" ht="11.25" customHeight="1">
      <c r="A52" s="92" t="s">
        <v>155</v>
      </c>
      <c r="B52" s="39" t="s">
        <v>156</v>
      </c>
      <c r="C52" s="40"/>
      <c r="D52" s="40"/>
      <c r="E52" s="40"/>
      <c r="F52" s="38"/>
    </row>
    <row r="53" spans="1:6" ht="11.25" customHeight="1">
      <c r="A53" s="29"/>
      <c r="B53" s="42" t="s">
        <v>157</v>
      </c>
      <c r="C53" s="43"/>
      <c r="D53" s="43"/>
      <c r="E53" s="43"/>
      <c r="F53" s="45"/>
    </row>
    <row r="54" spans="1:6" ht="11.25" customHeight="1">
      <c r="A54" s="92" t="s">
        <v>158</v>
      </c>
      <c r="B54" s="39" t="s">
        <v>159</v>
      </c>
      <c r="C54" s="40"/>
      <c r="D54" s="40"/>
      <c r="E54" s="40"/>
      <c r="F54" s="38"/>
    </row>
    <row r="55" spans="1:6" ht="11.25" customHeight="1">
      <c r="A55" s="92">
        <v>36423</v>
      </c>
      <c r="B55" s="39" t="s">
        <v>161</v>
      </c>
      <c r="C55" s="40"/>
      <c r="D55" s="40"/>
      <c r="E55" s="40"/>
      <c r="F55" s="38"/>
    </row>
    <row r="56" spans="1:6" ht="11.25" customHeight="1">
      <c r="A56" s="92" t="s">
        <v>162</v>
      </c>
      <c r="B56" s="39" t="s">
        <v>291</v>
      </c>
      <c r="C56" s="40">
        <v>0</v>
      </c>
      <c r="D56" s="40">
        <v>0</v>
      </c>
      <c r="E56" s="40">
        <v>0</v>
      </c>
      <c r="F56" s="38"/>
    </row>
    <row r="57" spans="1:6" ht="11.25" customHeight="1">
      <c r="A57" s="92" t="s">
        <v>164</v>
      </c>
      <c r="B57" s="39" t="s">
        <v>286</v>
      </c>
      <c r="C57" s="40"/>
      <c r="D57" s="40"/>
      <c r="E57" s="40"/>
      <c r="F57" s="38"/>
    </row>
    <row r="58" spans="1:6" ht="11.25" customHeight="1">
      <c r="A58" s="92" t="s">
        <v>166</v>
      </c>
      <c r="B58" s="39" t="s">
        <v>167</v>
      </c>
      <c r="C58" s="95">
        <f>SUM(C56:C57)</f>
        <v>0</v>
      </c>
      <c r="D58" s="95">
        <f>SUM(D56:D57)</f>
        <v>0</v>
      </c>
      <c r="E58" s="95">
        <f>SUM(E56:E57)</f>
        <v>0</v>
      </c>
      <c r="F58" s="38"/>
    </row>
    <row r="59" spans="1:6" ht="11.25" customHeight="1">
      <c r="A59" s="29"/>
      <c r="B59" s="42" t="s">
        <v>168</v>
      </c>
      <c r="C59" s="96">
        <f>C58+C55+C54+C53+C52</f>
        <v>0</v>
      </c>
      <c r="D59" s="96">
        <f>D58+D55+D54+D53+D52</f>
        <v>0</v>
      </c>
      <c r="E59" s="96">
        <f>E58+E55+E54+E53+E52</f>
        <v>0</v>
      </c>
      <c r="F59" s="45"/>
    </row>
    <row r="60" spans="1:6" ht="11.25" customHeight="1">
      <c r="A60" s="29"/>
      <c r="B60" s="42" t="s">
        <v>170</v>
      </c>
      <c r="C60" s="96">
        <f>SUM(C59+C51+C48+C29+C25)</f>
        <v>0</v>
      </c>
      <c r="D60" s="96">
        <f>SUM(D59+D51+D48+D29+D25)</f>
        <v>0</v>
      </c>
      <c r="E60" s="96">
        <f>SUM(E59+E51+E48+E29+E25)</f>
        <v>0</v>
      </c>
      <c r="F60" s="45"/>
    </row>
    <row r="61" spans="1:6" ht="11.25" customHeight="1">
      <c r="A61" s="92" t="s">
        <v>171</v>
      </c>
      <c r="B61" s="97" t="s">
        <v>172</v>
      </c>
      <c r="C61" s="40"/>
      <c r="D61" s="40"/>
      <c r="E61" s="40"/>
      <c r="F61" s="38"/>
    </row>
    <row r="62" spans="1:6" ht="11.25" customHeight="1">
      <c r="A62" s="92" t="s">
        <v>173</v>
      </c>
      <c r="B62" s="39" t="s">
        <v>174</v>
      </c>
      <c r="C62" s="40"/>
      <c r="D62" s="40"/>
      <c r="E62" s="40"/>
      <c r="F62" s="38"/>
    </row>
    <row r="63" spans="1:6" ht="11.25" customHeight="1">
      <c r="A63" s="29"/>
      <c r="B63" s="42" t="s">
        <v>175</v>
      </c>
      <c r="C63" s="43"/>
      <c r="D63" s="43"/>
      <c r="E63" s="43"/>
      <c r="F63" s="45"/>
    </row>
    <row r="64" spans="1:6" ht="11.25" customHeight="1">
      <c r="A64" s="92" t="s">
        <v>176</v>
      </c>
      <c r="B64" s="39" t="s">
        <v>177</v>
      </c>
      <c r="C64" s="40"/>
      <c r="D64" s="40"/>
      <c r="E64" s="40"/>
      <c r="F64" s="38"/>
    </row>
    <row r="65" spans="1:6" ht="11.25" customHeight="1">
      <c r="A65" s="92"/>
      <c r="B65" s="39" t="s">
        <v>178</v>
      </c>
      <c r="C65" s="40"/>
      <c r="D65" s="40"/>
      <c r="E65" s="40"/>
      <c r="F65" s="38"/>
    </row>
    <row r="66" spans="1:6" ht="11.25" customHeight="1">
      <c r="A66" s="29"/>
      <c r="B66" s="98" t="s">
        <v>179</v>
      </c>
      <c r="C66" s="43"/>
      <c r="D66" s="43"/>
      <c r="E66" s="43"/>
      <c r="F66" s="45"/>
    </row>
    <row r="67" spans="1:6" ht="11.25" customHeight="1">
      <c r="A67" s="92" t="s">
        <v>180</v>
      </c>
      <c r="B67" s="98" t="s">
        <v>181</v>
      </c>
      <c r="C67" s="40"/>
      <c r="D67" s="40"/>
      <c r="E67" s="40"/>
      <c r="F67" s="38"/>
    </row>
    <row r="68" spans="1:6" ht="11.25" customHeight="1">
      <c r="A68" s="92" t="s">
        <v>182</v>
      </c>
      <c r="B68" s="39" t="s">
        <v>183</v>
      </c>
      <c r="C68" s="40"/>
      <c r="D68" s="40"/>
      <c r="E68" s="40"/>
      <c r="F68" s="38"/>
    </row>
    <row r="69" spans="1:6" ht="33.75" customHeight="1">
      <c r="A69" s="92" t="s">
        <v>184</v>
      </c>
      <c r="B69" s="39" t="s">
        <v>185</v>
      </c>
      <c r="C69" s="40"/>
      <c r="D69" s="40"/>
      <c r="E69" s="40"/>
      <c r="F69" s="38"/>
    </row>
    <row r="70" spans="1:6" ht="14.25" customHeight="1">
      <c r="A70" s="92"/>
      <c r="B70" s="39" t="s">
        <v>186</v>
      </c>
      <c r="C70" s="40"/>
      <c r="D70" s="40"/>
      <c r="E70" s="40"/>
      <c r="F70" s="38"/>
    </row>
    <row r="71" spans="1:6" ht="24.75" customHeight="1">
      <c r="A71" s="92" t="s">
        <v>187</v>
      </c>
      <c r="B71" s="39" t="s">
        <v>188</v>
      </c>
      <c r="C71" s="40"/>
      <c r="D71" s="40"/>
      <c r="E71" s="40"/>
      <c r="F71" s="38"/>
    </row>
    <row r="72" spans="1:6" ht="12.75" customHeight="1">
      <c r="A72" s="92" t="s">
        <v>189</v>
      </c>
      <c r="B72" s="39" t="s">
        <v>190</v>
      </c>
      <c r="C72" s="40"/>
      <c r="D72" s="40"/>
      <c r="E72" s="40"/>
      <c r="F72" s="38"/>
    </row>
    <row r="73" spans="1:6" ht="12.75" customHeight="1">
      <c r="A73" s="29"/>
      <c r="B73" s="42" t="s">
        <v>191</v>
      </c>
      <c r="C73" s="99"/>
      <c r="D73" s="99"/>
      <c r="E73" s="99"/>
      <c r="F73" s="45"/>
    </row>
    <row r="74" spans="1:6" ht="12.75" customHeight="1">
      <c r="A74" s="29"/>
      <c r="B74" s="98" t="s">
        <v>192</v>
      </c>
      <c r="C74" s="99"/>
      <c r="D74" s="99"/>
      <c r="E74" s="99"/>
      <c r="F74" s="45"/>
    </row>
    <row r="75" spans="1:6" ht="45.75" customHeight="1">
      <c r="A75" s="92" t="s">
        <v>193</v>
      </c>
      <c r="B75" s="97" t="s">
        <v>194</v>
      </c>
      <c r="C75" s="40">
        <v>0</v>
      </c>
      <c r="D75" s="40">
        <v>0</v>
      </c>
      <c r="E75" s="40">
        <v>0</v>
      </c>
      <c r="F75" s="47"/>
    </row>
    <row r="76" spans="1:6" ht="14.25" customHeight="1">
      <c r="A76" s="92" t="s">
        <v>195</v>
      </c>
      <c r="B76" s="97" t="s">
        <v>196</v>
      </c>
      <c r="C76" s="40"/>
      <c r="D76" s="40"/>
      <c r="E76" s="40"/>
      <c r="F76" s="38"/>
    </row>
    <row r="77" spans="1:6" ht="14.25" customHeight="1">
      <c r="A77" s="92" t="s">
        <v>197</v>
      </c>
      <c r="B77" s="97" t="s">
        <v>198</v>
      </c>
      <c r="C77" s="40"/>
      <c r="D77" s="40"/>
      <c r="E77" s="40"/>
      <c r="F77" s="38"/>
    </row>
    <row r="78" spans="1:6" ht="14.25" customHeight="1">
      <c r="A78" s="29"/>
      <c r="B78" s="98" t="s">
        <v>199</v>
      </c>
      <c r="C78" s="43">
        <f>SUM(C75:C77)</f>
        <v>0</v>
      </c>
      <c r="D78" s="43">
        <f>SUM(D75:D77)</f>
        <v>0</v>
      </c>
      <c r="E78" s="43">
        <f>SUM(E75:E77)</f>
        <v>0</v>
      </c>
      <c r="F78" s="45"/>
    </row>
    <row r="79" spans="1:11" ht="27" customHeight="1">
      <c r="A79" s="92" t="s">
        <v>200</v>
      </c>
      <c r="B79" s="39" t="s">
        <v>201</v>
      </c>
      <c r="C79" s="40">
        <v>44684013</v>
      </c>
      <c r="D79" s="427">
        <v>33484457</v>
      </c>
      <c r="E79" s="427">
        <v>50819633</v>
      </c>
      <c r="F79" s="47" t="s">
        <v>603</v>
      </c>
      <c r="G79" s="398"/>
      <c r="H79" s="398"/>
      <c r="I79" s="398"/>
      <c r="J79" s="398"/>
      <c r="K79" s="398"/>
    </row>
    <row r="80" spans="1:6" ht="13.5" customHeight="1">
      <c r="A80" s="92" t="s">
        <v>202</v>
      </c>
      <c r="B80" s="39" t="s">
        <v>287</v>
      </c>
      <c r="C80" s="40">
        <v>368451</v>
      </c>
      <c r="D80" s="40">
        <v>298816</v>
      </c>
      <c r="E80" s="40">
        <v>298816</v>
      </c>
      <c r="F80" s="38" t="s">
        <v>504</v>
      </c>
    </row>
    <row r="81" spans="1:6" ht="13.5" customHeight="1">
      <c r="A81" s="92" t="s">
        <v>203</v>
      </c>
      <c r="B81" s="39" t="s">
        <v>204</v>
      </c>
      <c r="C81" s="40"/>
      <c r="D81" s="40"/>
      <c r="E81" s="40"/>
      <c r="F81" s="38"/>
    </row>
    <row r="82" spans="1:6" ht="13.5" customHeight="1">
      <c r="A82" s="29"/>
      <c r="B82" s="98" t="s">
        <v>205</v>
      </c>
      <c r="C82" s="43">
        <f>SUM(C79:C80)</f>
        <v>45052464</v>
      </c>
      <c r="D82" s="43">
        <f>SUM(D79:D80)</f>
        <v>33783273</v>
      </c>
      <c r="E82" s="43">
        <f>SUM(E79:E80)</f>
        <v>51118449</v>
      </c>
      <c r="F82" s="45"/>
    </row>
    <row r="83" spans="1:6" ht="13.5" customHeight="1">
      <c r="A83" s="92" t="s">
        <v>206</v>
      </c>
      <c r="B83" s="39" t="s">
        <v>207</v>
      </c>
      <c r="C83" s="40"/>
      <c r="D83" s="40"/>
      <c r="E83" s="40"/>
      <c r="F83" s="38"/>
    </row>
    <row r="84" spans="1:6" ht="13.5" customHeight="1">
      <c r="A84" s="92" t="s">
        <v>208</v>
      </c>
      <c r="B84" s="39" t="s">
        <v>209</v>
      </c>
      <c r="C84" s="40"/>
      <c r="D84" s="40"/>
      <c r="E84" s="40"/>
      <c r="F84" s="38"/>
    </row>
    <row r="85" spans="1:6" ht="13.5" customHeight="1">
      <c r="A85" s="92" t="s">
        <v>288</v>
      </c>
      <c r="B85" s="39" t="s">
        <v>211</v>
      </c>
      <c r="C85" s="40"/>
      <c r="D85" s="40"/>
      <c r="E85" s="40"/>
      <c r="F85" s="38"/>
    </row>
    <row r="86" spans="1:6" ht="13.5" customHeight="1">
      <c r="A86" s="92" t="s">
        <v>212</v>
      </c>
      <c r="B86" s="39" t="s">
        <v>213</v>
      </c>
      <c r="C86" s="40"/>
      <c r="D86" s="40"/>
      <c r="E86" s="40"/>
      <c r="F86" s="38"/>
    </row>
    <row r="87" spans="1:6" ht="13.5" customHeight="1">
      <c r="A87" s="92"/>
      <c r="B87" s="42" t="s">
        <v>214</v>
      </c>
      <c r="C87" s="40"/>
      <c r="D87" s="40"/>
      <c r="E87" s="40"/>
      <c r="F87" s="38"/>
    </row>
    <row r="88" spans="1:6" ht="13.5" customHeight="1">
      <c r="A88" s="92" t="s">
        <v>215</v>
      </c>
      <c r="B88" s="42" t="s">
        <v>216</v>
      </c>
      <c r="C88" s="40"/>
      <c r="D88" s="40"/>
      <c r="E88" s="40"/>
      <c r="F88" s="38"/>
    </row>
    <row r="89" spans="1:6" ht="15" customHeight="1">
      <c r="A89" s="29"/>
      <c r="B89" s="98" t="s">
        <v>217</v>
      </c>
      <c r="C89" s="43"/>
      <c r="D89" s="43"/>
      <c r="E89" s="43"/>
      <c r="F89" s="45"/>
    </row>
    <row r="90" spans="1:6" ht="11.25" customHeight="1">
      <c r="A90" s="29"/>
      <c r="B90" s="98" t="s">
        <v>218</v>
      </c>
      <c r="C90" s="43">
        <f>C78+C74+C60+C31+C24+C82</f>
        <v>45052464</v>
      </c>
      <c r="D90" s="43">
        <f>D78+D74+D60+D31+D24+D82</f>
        <v>33783273</v>
      </c>
      <c r="E90" s="43">
        <f>E78+E74+E60+E31+E24+E82</f>
        <v>51118449</v>
      </c>
      <c r="F90" s="100"/>
    </row>
    <row r="91" spans="1:6" ht="11.25" customHeight="1">
      <c r="A91" s="92" t="s">
        <v>219</v>
      </c>
      <c r="B91" s="39" t="s">
        <v>220</v>
      </c>
      <c r="C91" s="40"/>
      <c r="D91" s="40"/>
      <c r="E91" s="40"/>
      <c r="F91" s="38"/>
    </row>
    <row r="92" spans="1:6" ht="11.25" customHeight="1">
      <c r="A92" s="92" t="s">
        <v>221</v>
      </c>
      <c r="B92" s="39" t="s">
        <v>222</v>
      </c>
      <c r="C92" s="40"/>
      <c r="D92" s="40"/>
      <c r="E92" s="40"/>
      <c r="F92" s="38"/>
    </row>
    <row r="93" spans="1:6" ht="11.25" customHeight="1">
      <c r="A93" s="92"/>
      <c r="B93" s="39" t="s">
        <v>223</v>
      </c>
      <c r="C93" s="40"/>
      <c r="D93" s="40"/>
      <c r="E93" s="40"/>
      <c r="F93" s="38"/>
    </row>
    <row r="94" spans="1:6" ht="11.25" customHeight="1">
      <c r="A94" s="92" t="s">
        <v>224</v>
      </c>
      <c r="B94" s="39" t="s">
        <v>225</v>
      </c>
      <c r="C94" s="40"/>
      <c r="D94" s="40"/>
      <c r="E94" s="40"/>
      <c r="F94" s="38"/>
    </row>
    <row r="95" spans="1:6" ht="11.25" customHeight="1">
      <c r="A95" s="92" t="s">
        <v>226</v>
      </c>
      <c r="B95" s="39" t="s">
        <v>227</v>
      </c>
      <c r="C95" s="40"/>
      <c r="D95" s="40"/>
      <c r="E95" s="40"/>
      <c r="F95" s="38"/>
    </row>
    <row r="96" spans="1:6" ht="11.25" customHeight="1">
      <c r="A96" s="92" t="s">
        <v>226</v>
      </c>
      <c r="B96" s="39" t="s">
        <v>228</v>
      </c>
      <c r="C96" s="40"/>
      <c r="D96" s="40"/>
      <c r="E96" s="40"/>
      <c r="F96" s="38"/>
    </row>
    <row r="97" spans="1:6" ht="11.25" customHeight="1">
      <c r="A97" s="92" t="s">
        <v>229</v>
      </c>
      <c r="B97" s="39" t="s">
        <v>230</v>
      </c>
      <c r="C97" s="40"/>
      <c r="D97" s="40"/>
      <c r="E97" s="40"/>
      <c r="F97" s="38"/>
    </row>
    <row r="98" spans="1:6" ht="11.25" customHeight="1">
      <c r="A98" s="29"/>
      <c r="B98" s="42" t="s">
        <v>232</v>
      </c>
      <c r="C98" s="43"/>
      <c r="D98" s="43"/>
      <c r="E98" s="43"/>
      <c r="F98" s="45"/>
    </row>
    <row r="99" spans="1:6" ht="11.25" customHeight="1">
      <c r="A99" s="92" t="s">
        <v>233</v>
      </c>
      <c r="B99" s="39" t="s">
        <v>234</v>
      </c>
      <c r="C99" s="40"/>
      <c r="D99" s="40"/>
      <c r="E99" s="40"/>
      <c r="F99" s="38"/>
    </row>
    <row r="100" spans="1:6" ht="11.25" customHeight="1">
      <c r="A100" s="92" t="s">
        <v>235</v>
      </c>
      <c r="B100" s="39" t="s">
        <v>236</v>
      </c>
      <c r="C100" s="40"/>
      <c r="D100" s="40"/>
      <c r="E100" s="40"/>
      <c r="F100" s="38"/>
    </row>
    <row r="101" spans="1:6" ht="11.25" customHeight="1">
      <c r="A101" s="92" t="s">
        <v>237</v>
      </c>
      <c r="B101" s="39" t="s">
        <v>238</v>
      </c>
      <c r="C101" s="40"/>
      <c r="D101" s="40"/>
      <c r="E101" s="40"/>
      <c r="F101" s="38"/>
    </row>
    <row r="102" spans="1:6" ht="11.25" customHeight="1">
      <c r="A102" s="92" t="s">
        <v>239</v>
      </c>
      <c r="B102" s="39" t="s">
        <v>240</v>
      </c>
      <c r="C102" s="40"/>
      <c r="D102" s="40"/>
      <c r="E102" s="40"/>
      <c r="F102" s="38"/>
    </row>
    <row r="103" spans="1:6" ht="11.25" customHeight="1">
      <c r="A103" s="29"/>
      <c r="B103" s="42" t="s">
        <v>242</v>
      </c>
      <c r="C103" s="43"/>
      <c r="D103" s="43"/>
      <c r="E103" s="43"/>
      <c r="F103" s="45"/>
    </row>
    <row r="104" spans="1:6" ht="11.25" customHeight="1">
      <c r="A104" s="92">
        <v>246</v>
      </c>
      <c r="B104" s="39" t="s">
        <v>243</v>
      </c>
      <c r="C104" s="40"/>
      <c r="D104" s="40"/>
      <c r="E104" s="40"/>
      <c r="F104" s="38"/>
    </row>
    <row r="105" spans="1:6" ht="11.25" customHeight="1">
      <c r="A105" s="92">
        <v>247</v>
      </c>
      <c r="B105" s="39" t="s">
        <v>244</v>
      </c>
      <c r="C105" s="40"/>
      <c r="D105" s="40"/>
      <c r="E105" s="40"/>
      <c r="F105" s="38"/>
    </row>
    <row r="106" spans="1:6" ht="11.25" customHeight="1">
      <c r="A106" s="92">
        <v>249</v>
      </c>
      <c r="B106" s="39" t="s">
        <v>245</v>
      </c>
      <c r="C106" s="40"/>
      <c r="D106" s="40"/>
      <c r="E106" s="40"/>
      <c r="F106" s="38"/>
    </row>
    <row r="107" spans="1:6" ht="11.25" customHeight="1">
      <c r="A107" s="29"/>
      <c r="B107" s="98" t="s">
        <v>246</v>
      </c>
      <c r="C107" s="43"/>
      <c r="D107" s="43"/>
      <c r="E107" s="43"/>
      <c r="F107" s="45"/>
    </row>
    <row r="108" spans="1:6" ht="9.75" customHeight="1">
      <c r="A108" s="92" t="s">
        <v>247</v>
      </c>
      <c r="B108" s="39" t="s">
        <v>248</v>
      </c>
      <c r="C108" s="40"/>
      <c r="D108" s="40"/>
      <c r="E108" s="40"/>
      <c r="F108" s="38"/>
    </row>
    <row r="109" spans="1:6" ht="9.75" customHeight="1">
      <c r="A109" s="92" t="s">
        <v>249</v>
      </c>
      <c r="B109" s="39" t="s">
        <v>209</v>
      </c>
      <c r="C109" s="40"/>
      <c r="D109" s="40"/>
      <c r="E109" s="40"/>
      <c r="F109" s="38"/>
    </row>
    <row r="110" spans="1:6" ht="9.75" customHeight="1">
      <c r="A110" s="92" t="s">
        <v>250</v>
      </c>
      <c r="B110" s="39" t="s">
        <v>211</v>
      </c>
      <c r="C110" s="40"/>
      <c r="D110" s="40"/>
      <c r="E110" s="40"/>
      <c r="F110" s="38"/>
    </row>
    <row r="111" spans="1:6" ht="9.75" customHeight="1">
      <c r="A111" s="92" t="s">
        <v>251</v>
      </c>
      <c r="B111" s="39" t="s">
        <v>213</v>
      </c>
      <c r="C111" s="40"/>
      <c r="D111" s="40"/>
      <c r="E111" s="40"/>
      <c r="F111" s="38"/>
    </row>
    <row r="112" spans="1:6" ht="9.75" customHeight="1">
      <c r="A112" s="92"/>
      <c r="B112" s="42" t="s">
        <v>252</v>
      </c>
      <c r="C112" s="40"/>
      <c r="D112" s="40"/>
      <c r="E112" s="40"/>
      <c r="F112" s="45"/>
    </row>
    <row r="113" spans="1:6" ht="9.75" customHeight="1">
      <c r="A113" s="92"/>
      <c r="B113" s="42" t="s">
        <v>253</v>
      </c>
      <c r="C113" s="40"/>
      <c r="D113" s="40"/>
      <c r="E113" s="40"/>
      <c r="F113" s="45"/>
    </row>
    <row r="114" spans="1:6" ht="9.75" customHeight="1">
      <c r="A114" s="29"/>
      <c r="B114" s="42" t="s">
        <v>254</v>
      </c>
      <c r="C114" s="43">
        <f>C113+C90</f>
        <v>45052464</v>
      </c>
      <c r="D114" s="43">
        <f>D113+D90</f>
        <v>33783273</v>
      </c>
      <c r="E114" s="43">
        <f>E113+E90</f>
        <v>51118449</v>
      </c>
      <c r="F114" s="31" t="s">
        <v>604</v>
      </c>
    </row>
    <row r="115" spans="1:6" ht="15.75" customHeight="1">
      <c r="A115" s="91" t="s">
        <v>255</v>
      </c>
      <c r="B115" s="97" t="s">
        <v>256</v>
      </c>
      <c r="C115" s="40"/>
      <c r="D115" s="40"/>
      <c r="E115" s="40"/>
      <c r="F115" s="47"/>
    </row>
    <row r="116" spans="1:6" ht="14.25" customHeight="1">
      <c r="A116" s="91" t="s">
        <v>257</v>
      </c>
      <c r="B116" s="97" t="s">
        <v>258</v>
      </c>
      <c r="C116" s="40"/>
      <c r="D116" s="40"/>
      <c r="E116" s="40"/>
      <c r="F116" s="47"/>
    </row>
    <row r="117" spans="1:6" ht="14.25" customHeight="1">
      <c r="A117" s="89"/>
      <c r="B117" s="98" t="s">
        <v>259</v>
      </c>
      <c r="C117" s="43"/>
      <c r="D117" s="43"/>
      <c r="E117" s="43"/>
      <c r="F117" s="31"/>
    </row>
    <row r="118" spans="1:6" ht="14.25" customHeight="1">
      <c r="A118" s="91" t="s">
        <v>260</v>
      </c>
      <c r="B118" s="101" t="s">
        <v>261</v>
      </c>
      <c r="C118" s="37"/>
      <c r="D118" s="37"/>
      <c r="E118" s="37"/>
      <c r="F118" s="47"/>
    </row>
    <row r="119" spans="1:6" ht="14.25" customHeight="1">
      <c r="A119" s="91" t="s">
        <v>262</v>
      </c>
      <c r="B119" s="39" t="s">
        <v>263</v>
      </c>
      <c r="C119" s="40"/>
      <c r="D119" s="40"/>
      <c r="E119" s="40"/>
      <c r="F119" s="47"/>
    </row>
    <row r="120" spans="1:6" ht="14.25" customHeight="1">
      <c r="A120" s="91" t="s">
        <v>264</v>
      </c>
      <c r="B120" s="39" t="s">
        <v>265</v>
      </c>
      <c r="C120" s="40"/>
      <c r="D120" s="40"/>
      <c r="E120" s="40"/>
      <c r="F120" s="47"/>
    </row>
    <row r="121" spans="1:6" ht="14.25" customHeight="1">
      <c r="A121" s="91" t="s">
        <v>266</v>
      </c>
      <c r="B121" s="97" t="s">
        <v>267</v>
      </c>
      <c r="C121" s="40"/>
      <c r="D121" s="40"/>
      <c r="E121" s="40"/>
      <c r="F121" s="47"/>
    </row>
    <row r="122" spans="1:6" ht="14.25" customHeight="1">
      <c r="A122" s="91" t="s">
        <v>268</v>
      </c>
      <c r="B122" s="39" t="s">
        <v>269</v>
      </c>
      <c r="C122" s="40"/>
      <c r="D122" s="40"/>
      <c r="E122" s="40"/>
      <c r="F122" s="47"/>
    </row>
    <row r="123" spans="1:6" ht="14.25" customHeight="1">
      <c r="A123" s="91" t="s">
        <v>270</v>
      </c>
      <c r="B123" s="39" t="s">
        <v>271</v>
      </c>
      <c r="C123" s="40"/>
      <c r="D123" s="40"/>
      <c r="E123" s="40"/>
      <c r="F123" s="47"/>
    </row>
    <row r="124" spans="1:6" ht="14.25" customHeight="1">
      <c r="A124" s="89">
        <v>297</v>
      </c>
      <c r="B124" s="98" t="s">
        <v>272</v>
      </c>
      <c r="C124" s="43"/>
      <c r="D124" s="43"/>
      <c r="E124" s="43"/>
      <c r="F124" s="31"/>
    </row>
    <row r="125" spans="1:6" ht="12.75">
      <c r="A125" s="91" t="s">
        <v>273</v>
      </c>
      <c r="B125" s="101" t="s">
        <v>274</v>
      </c>
      <c r="C125" s="37"/>
      <c r="D125" s="37"/>
      <c r="E125" s="37"/>
      <c r="F125" s="47"/>
    </row>
    <row r="126" spans="1:6" ht="12.75">
      <c r="A126" s="91" t="s">
        <v>275</v>
      </c>
      <c r="B126" s="101" t="s">
        <v>276</v>
      </c>
      <c r="C126" s="37">
        <v>0</v>
      </c>
      <c r="D126" s="37">
        <v>0</v>
      </c>
      <c r="E126" s="37">
        <v>0</v>
      </c>
      <c r="F126" s="47"/>
    </row>
    <row r="127" spans="1:6" ht="12.75">
      <c r="A127" s="91" t="s">
        <v>293</v>
      </c>
      <c r="B127" s="101" t="s">
        <v>277</v>
      </c>
      <c r="C127" s="37"/>
      <c r="D127" s="37"/>
      <c r="E127" s="37"/>
      <c r="F127" s="47"/>
    </row>
    <row r="128" spans="1:6" ht="12.75">
      <c r="A128" s="91" t="s">
        <v>294</v>
      </c>
      <c r="B128" s="101" t="s">
        <v>278</v>
      </c>
      <c r="C128" s="37"/>
      <c r="D128" s="37"/>
      <c r="E128" s="37"/>
      <c r="F128" s="47"/>
    </row>
    <row r="129" spans="1:6" ht="12.75">
      <c r="A129" s="89"/>
      <c r="B129" s="102" t="s">
        <v>279</v>
      </c>
      <c r="C129" s="34">
        <f>SUM(C125:C128)</f>
        <v>0</v>
      </c>
      <c r="D129" s="34">
        <f>SUM(D125:D128)</f>
        <v>0</v>
      </c>
      <c r="E129" s="34">
        <f>SUM(E125:E128)</f>
        <v>0</v>
      </c>
      <c r="F129" s="31"/>
    </row>
    <row r="130" spans="1:6" ht="12.75">
      <c r="A130" s="89"/>
      <c r="B130" s="102" t="s">
        <v>280</v>
      </c>
      <c r="C130" s="34">
        <f>SUM(C129:C129)</f>
        <v>0</v>
      </c>
      <c r="D130" s="34">
        <f>SUM(D129:D129)</f>
        <v>0</v>
      </c>
      <c r="E130" s="34">
        <f>SUM(E129:E129)</f>
        <v>0</v>
      </c>
      <c r="F130" s="31"/>
    </row>
    <row r="131" spans="1:6" ht="12.75">
      <c r="A131" s="89"/>
      <c r="B131" s="42" t="s">
        <v>281</v>
      </c>
      <c r="C131" s="43">
        <f>C130+C114</f>
        <v>45052464</v>
      </c>
      <c r="D131" s="43">
        <f>D130+D114</f>
        <v>33783273</v>
      </c>
      <c r="E131" s="43">
        <f>E130+E114</f>
        <v>51118449</v>
      </c>
      <c r="F131" s="103"/>
    </row>
  </sheetData>
  <sheetProtection/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9" r:id="rId1"/>
  <headerFooter>
    <oddHeader>&amp;R&amp;A</oddHeader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31"/>
  <sheetViews>
    <sheetView view="pageBreakPreview" zoomScale="107" zoomScaleSheetLayoutView="107" zoomScalePageLayoutView="0" workbookViewId="0" topLeftCell="C2">
      <selection activeCell="D2" sqref="D2"/>
    </sheetView>
  </sheetViews>
  <sheetFormatPr defaultColWidth="8.83203125" defaultRowHeight="18"/>
  <cols>
    <col min="1" max="1" width="9.83203125" style="82" customWidth="1"/>
    <col min="2" max="2" width="45.83203125" style="82" customWidth="1"/>
    <col min="3" max="3" width="4.91015625" style="82" customWidth="1"/>
    <col min="4" max="4" width="7.75" style="82" customWidth="1"/>
    <col min="5" max="5" width="8.91015625" style="82" customWidth="1"/>
    <col min="6" max="6" width="32.5" style="83" customWidth="1"/>
    <col min="7" max="7" width="12.5" style="82" customWidth="1"/>
    <col min="8" max="8" width="23.5" style="82" customWidth="1"/>
    <col min="9" max="9" width="22.16015625" style="82" customWidth="1"/>
    <col min="10" max="16384" width="8.83203125" style="82" customWidth="1"/>
  </cols>
  <sheetData>
    <row r="1" spans="1:6" ht="12.75">
      <c r="A1" s="84"/>
      <c r="B1" s="85"/>
      <c r="C1" s="86"/>
      <c r="D1" s="86"/>
      <c r="E1" s="86"/>
      <c r="F1" s="87"/>
    </row>
    <row r="2" spans="1:6" ht="12.75">
      <c r="A2" s="88"/>
      <c r="B2" s="29" t="s">
        <v>564</v>
      </c>
      <c r="C2" s="89"/>
      <c r="D2" s="89"/>
      <c r="E2" s="89" t="s">
        <v>14</v>
      </c>
      <c r="F2" s="90"/>
    </row>
    <row r="3" spans="1:6" ht="39">
      <c r="A3" s="88">
        <v>522001</v>
      </c>
      <c r="B3" s="29" t="s">
        <v>523</v>
      </c>
      <c r="C3" s="33" t="s">
        <v>500</v>
      </c>
      <c r="D3" s="33" t="s">
        <v>553</v>
      </c>
      <c r="E3" s="33" t="s">
        <v>605</v>
      </c>
      <c r="F3" s="90"/>
    </row>
    <row r="4" spans="1:6" ht="12.75">
      <c r="A4" s="88">
        <v>45160</v>
      </c>
      <c r="B4" s="29"/>
      <c r="C4" s="34"/>
      <c r="D4" s="34"/>
      <c r="E4" s="34"/>
      <c r="F4" s="90"/>
    </row>
    <row r="5" spans="1:6" ht="12.75">
      <c r="A5" s="91" t="s">
        <v>36</v>
      </c>
      <c r="B5" s="92" t="s">
        <v>38</v>
      </c>
      <c r="C5" s="37"/>
      <c r="D5" s="37"/>
      <c r="E5" s="37"/>
      <c r="F5" s="93"/>
    </row>
    <row r="6" spans="1:6" ht="13.5" customHeight="1">
      <c r="A6" s="92" t="s">
        <v>60</v>
      </c>
      <c r="B6" s="39" t="s">
        <v>61</v>
      </c>
      <c r="C6" s="40"/>
      <c r="D6" s="40"/>
      <c r="E6" s="40"/>
      <c r="F6" s="38"/>
    </row>
    <row r="7" spans="1:6" ht="13.5" customHeight="1">
      <c r="A7" s="92" t="s">
        <v>62</v>
      </c>
      <c r="B7" s="39" t="s">
        <v>63</v>
      </c>
      <c r="C7" s="40"/>
      <c r="D7" s="40"/>
      <c r="E7" s="40"/>
      <c r="F7" s="38"/>
    </row>
    <row r="8" spans="1:6" ht="13.5" customHeight="1">
      <c r="A8" s="92" t="s">
        <v>64</v>
      </c>
      <c r="B8" s="39" t="s">
        <v>65</v>
      </c>
      <c r="C8" s="40"/>
      <c r="D8" s="40"/>
      <c r="E8" s="40"/>
      <c r="F8" s="38"/>
    </row>
    <row r="9" spans="1:6" ht="13.5" customHeight="1">
      <c r="A9" s="92" t="s">
        <v>66</v>
      </c>
      <c r="B9" s="39" t="s">
        <v>67</v>
      </c>
      <c r="C9" s="40"/>
      <c r="D9" s="40"/>
      <c r="E9" s="40"/>
      <c r="F9" s="38"/>
    </row>
    <row r="10" spans="1:6" ht="13.5" customHeight="1">
      <c r="A10" s="92" t="s">
        <v>68</v>
      </c>
      <c r="B10" s="39" t="s">
        <v>69</v>
      </c>
      <c r="C10" s="40"/>
      <c r="D10" s="40"/>
      <c r="E10" s="40"/>
      <c r="F10" s="38"/>
    </row>
    <row r="11" spans="1:6" ht="13.5" customHeight="1">
      <c r="A11" s="92" t="s">
        <v>70</v>
      </c>
      <c r="B11" s="39" t="s">
        <v>71</v>
      </c>
      <c r="C11" s="40"/>
      <c r="D11" s="40"/>
      <c r="E11" s="40"/>
      <c r="F11" s="38"/>
    </row>
    <row r="12" spans="1:6" ht="13.5" customHeight="1">
      <c r="A12" s="92" t="s">
        <v>72</v>
      </c>
      <c r="B12" s="39" t="s">
        <v>73</v>
      </c>
      <c r="C12" s="40"/>
      <c r="D12" s="40"/>
      <c r="E12" s="40"/>
      <c r="F12" s="38"/>
    </row>
    <row r="13" spans="1:6" ht="13.5" customHeight="1">
      <c r="A13" s="92" t="s">
        <v>74</v>
      </c>
      <c r="B13" s="39" t="s">
        <v>75</v>
      </c>
      <c r="C13" s="40"/>
      <c r="D13" s="40"/>
      <c r="E13" s="40"/>
      <c r="F13" s="38"/>
    </row>
    <row r="14" spans="1:6" ht="13.5" customHeight="1">
      <c r="A14" s="92" t="s">
        <v>76</v>
      </c>
      <c r="B14" s="39" t="s">
        <v>77</v>
      </c>
      <c r="C14" s="40"/>
      <c r="D14" s="40"/>
      <c r="E14" s="40"/>
      <c r="F14" s="38"/>
    </row>
    <row r="15" spans="1:6" ht="13.5" customHeight="1">
      <c r="A15" s="92" t="s">
        <v>79</v>
      </c>
      <c r="B15" s="39" t="s">
        <v>80</v>
      </c>
      <c r="C15" s="40"/>
      <c r="D15" s="40"/>
      <c r="E15" s="40"/>
      <c r="F15" s="38"/>
    </row>
    <row r="16" spans="1:6" ht="13.5" customHeight="1">
      <c r="A16" s="92" t="s">
        <v>82</v>
      </c>
      <c r="B16" s="39" t="s">
        <v>83</v>
      </c>
      <c r="C16" s="40"/>
      <c r="D16" s="40"/>
      <c r="E16" s="40"/>
      <c r="F16" s="38"/>
    </row>
    <row r="17" spans="1:6" ht="13.5" customHeight="1">
      <c r="A17" s="92" t="s">
        <v>85</v>
      </c>
      <c r="B17" s="39" t="s">
        <v>86</v>
      </c>
      <c r="C17" s="40"/>
      <c r="D17" s="40"/>
      <c r="E17" s="40"/>
      <c r="F17" s="38"/>
    </row>
    <row r="18" spans="1:6" ht="13.5" customHeight="1">
      <c r="A18" s="29"/>
      <c r="B18" s="42" t="s">
        <v>88</v>
      </c>
      <c r="C18" s="43"/>
      <c r="D18" s="43"/>
      <c r="E18" s="43"/>
      <c r="F18" s="45"/>
    </row>
    <row r="19" spans="1:6" ht="13.5" customHeight="1">
      <c r="A19" s="92" t="s">
        <v>90</v>
      </c>
      <c r="B19" s="39" t="s">
        <v>91</v>
      </c>
      <c r="C19" s="40"/>
      <c r="D19" s="40"/>
      <c r="E19" s="40"/>
      <c r="F19" s="38"/>
    </row>
    <row r="20" spans="1:6" ht="24.75" customHeight="1">
      <c r="A20" s="92" t="s">
        <v>93</v>
      </c>
      <c r="B20" s="39" t="s">
        <v>94</v>
      </c>
      <c r="C20" s="40"/>
      <c r="D20" s="40"/>
      <c r="E20" s="40"/>
      <c r="F20" s="38"/>
    </row>
    <row r="21" spans="1:6" ht="12" customHeight="1">
      <c r="A21" s="92" t="s">
        <v>97</v>
      </c>
      <c r="B21" s="39" t="s">
        <v>98</v>
      </c>
      <c r="C21" s="40"/>
      <c r="D21" s="40"/>
      <c r="E21" s="40"/>
      <c r="F21" s="38"/>
    </row>
    <row r="22" spans="1:6" ht="12" customHeight="1">
      <c r="A22" s="92" t="s">
        <v>99</v>
      </c>
      <c r="B22" s="39" t="s">
        <v>100</v>
      </c>
      <c r="C22" s="40"/>
      <c r="D22" s="40">
        <v>0</v>
      </c>
      <c r="E22" s="40">
        <v>7500000</v>
      </c>
      <c r="F22" s="38" t="s">
        <v>610</v>
      </c>
    </row>
    <row r="23" spans="1:6" ht="12" customHeight="1">
      <c r="A23" s="29"/>
      <c r="B23" s="42" t="s">
        <v>101</v>
      </c>
      <c r="C23" s="43"/>
      <c r="D23" s="43">
        <f>SUM(D22)</f>
        <v>0</v>
      </c>
      <c r="E23" s="43">
        <f>SUM(E22)</f>
        <v>7500000</v>
      </c>
      <c r="F23" s="362" t="s">
        <v>611</v>
      </c>
    </row>
    <row r="24" spans="1:6" ht="12" customHeight="1">
      <c r="A24" s="29"/>
      <c r="B24" s="42" t="s">
        <v>103</v>
      </c>
      <c r="C24" s="43"/>
      <c r="D24" s="43">
        <f>SUM(D23)</f>
        <v>0</v>
      </c>
      <c r="E24" s="43">
        <f>SUM(E23)</f>
        <v>7500000</v>
      </c>
      <c r="F24" s="45"/>
    </row>
    <row r="25" spans="1:6" ht="12" customHeight="1">
      <c r="A25" s="92" t="s">
        <v>104</v>
      </c>
      <c r="B25" s="46" t="s">
        <v>105</v>
      </c>
      <c r="C25" s="40"/>
      <c r="D25" s="40"/>
      <c r="E25" s="40"/>
      <c r="F25" s="38"/>
    </row>
    <row r="26" spans="1:6" ht="12" customHeight="1">
      <c r="A26" s="92" t="s">
        <v>106</v>
      </c>
      <c r="B26" s="46" t="s">
        <v>107</v>
      </c>
      <c r="C26" s="40"/>
      <c r="D26" s="40"/>
      <c r="E26" s="40"/>
      <c r="F26" s="38"/>
    </row>
    <row r="27" spans="1:6" ht="15" customHeight="1">
      <c r="A27" s="92" t="s">
        <v>108</v>
      </c>
      <c r="B27" s="46" t="s">
        <v>109</v>
      </c>
      <c r="C27" s="40"/>
      <c r="D27" s="40"/>
      <c r="E27" s="40"/>
      <c r="F27" s="38"/>
    </row>
    <row r="28" spans="1:6" ht="11.25" customHeight="1">
      <c r="A28" s="92">
        <v>5215</v>
      </c>
      <c r="B28" s="46" t="s">
        <v>110</v>
      </c>
      <c r="C28" s="40"/>
      <c r="D28" s="40"/>
      <c r="E28" s="40"/>
      <c r="F28" s="38"/>
    </row>
    <row r="29" spans="1:6" ht="11.25" customHeight="1">
      <c r="A29" s="92">
        <v>5216</v>
      </c>
      <c r="B29" s="46" t="s">
        <v>111</v>
      </c>
      <c r="C29" s="40"/>
      <c r="D29" s="40"/>
      <c r="E29" s="40"/>
      <c r="F29" s="38"/>
    </row>
    <row r="30" spans="1:6" ht="11.25" customHeight="1">
      <c r="A30" s="92" t="s">
        <v>112</v>
      </c>
      <c r="B30" s="46" t="s">
        <v>113</v>
      </c>
      <c r="C30" s="40"/>
      <c r="D30" s="40"/>
      <c r="E30" s="40"/>
      <c r="F30" s="38"/>
    </row>
    <row r="31" spans="1:6" ht="11.25" customHeight="1">
      <c r="A31" s="29"/>
      <c r="B31" s="94" t="s">
        <v>115</v>
      </c>
      <c r="C31" s="43"/>
      <c r="D31" s="43"/>
      <c r="E31" s="43"/>
      <c r="F31" s="45"/>
    </row>
    <row r="32" spans="1:6" ht="11.25" customHeight="1">
      <c r="A32" s="92" t="s">
        <v>116</v>
      </c>
      <c r="B32" s="39" t="s">
        <v>117</v>
      </c>
      <c r="C32" s="40"/>
      <c r="D32" s="40"/>
      <c r="E32" s="40"/>
      <c r="F32" s="38"/>
    </row>
    <row r="33" spans="1:6" ht="11.25" customHeight="1">
      <c r="A33" s="92" t="s">
        <v>118</v>
      </c>
      <c r="B33" s="39" t="s">
        <v>119</v>
      </c>
      <c r="C33" s="40"/>
      <c r="D33" s="40"/>
      <c r="E33" s="40"/>
      <c r="F33" s="38"/>
    </row>
    <row r="34" spans="1:6" ht="11.25" customHeight="1">
      <c r="A34" s="29"/>
      <c r="B34" s="42" t="s">
        <v>121</v>
      </c>
      <c r="C34" s="43"/>
      <c r="D34" s="43"/>
      <c r="E34" s="43"/>
      <c r="F34" s="45"/>
    </row>
    <row r="35" spans="1:6" ht="11.25" customHeight="1">
      <c r="A35" s="92" t="s">
        <v>122</v>
      </c>
      <c r="B35" s="39" t="s">
        <v>284</v>
      </c>
      <c r="C35" s="40"/>
      <c r="D35" s="40"/>
      <c r="E35" s="40"/>
      <c r="F35" s="38"/>
    </row>
    <row r="36" spans="1:6" ht="11.25" customHeight="1">
      <c r="A36" s="92" t="s">
        <v>124</v>
      </c>
      <c r="B36" s="39" t="s">
        <v>125</v>
      </c>
      <c r="C36" s="40"/>
      <c r="D36" s="40"/>
      <c r="E36" s="40"/>
      <c r="F36" s="38"/>
    </row>
    <row r="37" spans="1:6" ht="11.25" customHeight="1">
      <c r="A37" s="29"/>
      <c r="B37" s="42" t="s">
        <v>127</v>
      </c>
      <c r="C37" s="43"/>
      <c r="D37" s="43"/>
      <c r="E37" s="43"/>
      <c r="F37" s="45"/>
    </row>
    <row r="38" spans="1:6" ht="11.25" customHeight="1">
      <c r="A38" s="92" t="s">
        <v>128</v>
      </c>
      <c r="B38" s="39" t="s">
        <v>129</v>
      </c>
      <c r="C38" s="40"/>
      <c r="D38" s="40"/>
      <c r="E38" s="40"/>
      <c r="F38" s="38"/>
    </row>
    <row r="39" spans="1:6" ht="11.25" customHeight="1">
      <c r="A39" s="92" t="s">
        <v>130</v>
      </c>
      <c r="B39" s="39" t="s">
        <v>131</v>
      </c>
      <c r="C39" s="40"/>
      <c r="D39" s="40"/>
      <c r="E39" s="40"/>
      <c r="F39" s="38"/>
    </row>
    <row r="40" spans="1:6" ht="11.25" customHeight="1">
      <c r="A40" s="92" t="s">
        <v>132</v>
      </c>
      <c r="B40" s="39" t="s">
        <v>133</v>
      </c>
      <c r="C40" s="40"/>
      <c r="D40" s="40"/>
      <c r="E40" s="40"/>
      <c r="F40" s="38"/>
    </row>
    <row r="41" spans="1:6" ht="11.25" customHeight="1">
      <c r="A41" s="92" t="s">
        <v>134</v>
      </c>
      <c r="B41" s="39" t="s">
        <v>135</v>
      </c>
      <c r="C41" s="40"/>
      <c r="D41" s="40"/>
      <c r="E41" s="40"/>
      <c r="F41" s="38"/>
    </row>
    <row r="42" spans="1:6" ht="11.25" customHeight="1">
      <c r="A42" s="92" t="s">
        <v>136</v>
      </c>
      <c r="B42" s="39" t="s">
        <v>137</v>
      </c>
      <c r="C42" s="40"/>
      <c r="D42" s="40"/>
      <c r="E42" s="40"/>
      <c r="F42" s="38"/>
    </row>
    <row r="43" spans="1:6" ht="11.25" customHeight="1">
      <c r="A43" s="29"/>
      <c r="B43" s="42" t="s">
        <v>285</v>
      </c>
      <c r="C43" s="43"/>
      <c r="D43" s="43"/>
      <c r="E43" s="43"/>
      <c r="F43" s="45"/>
    </row>
    <row r="44" spans="1:6" ht="11.25" customHeight="1">
      <c r="A44" s="29" t="s">
        <v>140</v>
      </c>
      <c r="B44" s="42" t="s">
        <v>141</v>
      </c>
      <c r="C44" s="43"/>
      <c r="D44" s="43"/>
      <c r="E44" s="43"/>
      <c r="F44" s="45"/>
    </row>
    <row r="45" spans="1:6" ht="11.25" customHeight="1">
      <c r="A45" s="29" t="s">
        <v>143</v>
      </c>
      <c r="B45" s="42" t="s">
        <v>144</v>
      </c>
      <c r="C45" s="43"/>
      <c r="D45" s="43"/>
      <c r="E45" s="43"/>
      <c r="F45" s="45"/>
    </row>
    <row r="46" spans="1:6" ht="11.25" customHeight="1">
      <c r="A46" s="92">
        <v>533711</v>
      </c>
      <c r="B46" s="39" t="s">
        <v>145</v>
      </c>
      <c r="C46" s="40"/>
      <c r="D46" s="40"/>
      <c r="E46" s="40"/>
      <c r="F46" s="38"/>
    </row>
    <row r="47" spans="1:6" ht="11.25" customHeight="1">
      <c r="A47" s="92" t="s">
        <v>146</v>
      </c>
      <c r="B47" s="39" t="s">
        <v>147</v>
      </c>
      <c r="C47" s="40"/>
      <c r="D47" s="40"/>
      <c r="E47" s="40"/>
      <c r="F47" s="38"/>
    </row>
    <row r="48" spans="1:6" ht="11.25" customHeight="1">
      <c r="A48" s="92" t="s">
        <v>148</v>
      </c>
      <c r="B48" s="39" t="s">
        <v>149</v>
      </c>
      <c r="C48" s="40"/>
      <c r="D48" s="40"/>
      <c r="E48" s="40"/>
      <c r="F48" s="38"/>
    </row>
    <row r="49" spans="1:6" ht="11.25" customHeight="1">
      <c r="A49" s="92" t="s">
        <v>150</v>
      </c>
      <c r="B49" s="39" t="s">
        <v>151</v>
      </c>
      <c r="C49" s="40"/>
      <c r="D49" s="40"/>
      <c r="E49" s="40"/>
      <c r="F49" s="38"/>
    </row>
    <row r="50" spans="1:6" ht="11.25" customHeight="1">
      <c r="A50" s="29"/>
      <c r="B50" s="42" t="s">
        <v>152</v>
      </c>
      <c r="C50" s="43"/>
      <c r="D50" s="43"/>
      <c r="E50" s="43"/>
      <c r="F50" s="45"/>
    </row>
    <row r="51" spans="1:6" ht="11.25" customHeight="1">
      <c r="A51" s="92" t="s">
        <v>153</v>
      </c>
      <c r="B51" s="39" t="s">
        <v>154</v>
      </c>
      <c r="C51" s="40"/>
      <c r="D51" s="40"/>
      <c r="E51" s="40"/>
      <c r="F51" s="38"/>
    </row>
    <row r="52" spans="1:6" ht="11.25" customHeight="1">
      <c r="A52" s="92" t="s">
        <v>155</v>
      </c>
      <c r="B52" s="39" t="s">
        <v>156</v>
      </c>
      <c r="C52" s="40"/>
      <c r="D52" s="40"/>
      <c r="E52" s="40"/>
      <c r="F52" s="38"/>
    </row>
    <row r="53" spans="1:6" ht="11.25" customHeight="1">
      <c r="A53" s="29"/>
      <c r="B53" s="42" t="s">
        <v>157</v>
      </c>
      <c r="C53" s="43"/>
      <c r="D53" s="43"/>
      <c r="E53" s="43"/>
      <c r="F53" s="45"/>
    </row>
    <row r="54" spans="1:6" ht="11.25" customHeight="1">
      <c r="A54" s="92" t="s">
        <v>158</v>
      </c>
      <c r="B54" s="39" t="s">
        <v>159</v>
      </c>
      <c r="C54" s="40"/>
      <c r="D54" s="40"/>
      <c r="E54" s="40"/>
      <c r="F54" s="38"/>
    </row>
    <row r="55" spans="1:6" ht="11.25" customHeight="1">
      <c r="A55" s="92">
        <v>36423</v>
      </c>
      <c r="B55" s="39" t="s">
        <v>161</v>
      </c>
      <c r="C55" s="40"/>
      <c r="D55" s="40"/>
      <c r="E55" s="40"/>
      <c r="F55" s="38"/>
    </row>
    <row r="56" spans="1:6" ht="11.25" customHeight="1">
      <c r="A56" s="92" t="s">
        <v>162</v>
      </c>
      <c r="B56" s="39" t="s">
        <v>291</v>
      </c>
      <c r="C56" s="40">
        <v>0</v>
      </c>
      <c r="D56" s="40">
        <v>0</v>
      </c>
      <c r="E56" s="40">
        <v>0</v>
      </c>
      <c r="F56" s="38"/>
    </row>
    <row r="57" spans="1:6" ht="11.25" customHeight="1">
      <c r="A57" s="92" t="s">
        <v>164</v>
      </c>
      <c r="B57" s="39" t="s">
        <v>286</v>
      </c>
      <c r="C57" s="40"/>
      <c r="D57" s="40"/>
      <c r="E57" s="40"/>
      <c r="F57" s="38"/>
    </row>
    <row r="58" spans="1:6" ht="11.25" customHeight="1">
      <c r="A58" s="92" t="s">
        <v>166</v>
      </c>
      <c r="B58" s="39" t="s">
        <v>167</v>
      </c>
      <c r="C58" s="371">
        <f>SUM(C56:C57)</f>
        <v>0</v>
      </c>
      <c r="D58" s="40">
        <v>0</v>
      </c>
      <c r="E58" s="40">
        <v>4500000</v>
      </c>
      <c r="F58" s="38" t="s">
        <v>610</v>
      </c>
    </row>
    <row r="59" spans="1:6" ht="11.25" customHeight="1">
      <c r="A59" s="29"/>
      <c r="B59" s="42" t="s">
        <v>168</v>
      </c>
      <c r="C59" s="96">
        <f>C58+C55+C54+C53+C52</f>
        <v>0</v>
      </c>
      <c r="D59" s="408">
        <f>D58+D55+D54+D53+D52</f>
        <v>0</v>
      </c>
      <c r="E59" s="408">
        <f>E58+E55+E54+E53+E52</f>
        <v>4500000</v>
      </c>
      <c r="F59" s="362" t="s">
        <v>612</v>
      </c>
    </row>
    <row r="60" spans="1:6" ht="11.25" customHeight="1">
      <c r="A60" s="29"/>
      <c r="B60" s="42" t="s">
        <v>170</v>
      </c>
      <c r="C60" s="96">
        <f>SUM(C59+C51+C48+C29+C25)</f>
        <v>0</v>
      </c>
      <c r="D60" s="408">
        <f>SUM(D59+D51+D48+D29+D25)</f>
        <v>0</v>
      </c>
      <c r="E60" s="408">
        <f>SUM(E59+E51+E48+E29+E25)</f>
        <v>4500000</v>
      </c>
      <c r="F60" s="45"/>
    </row>
    <row r="61" spans="1:6" ht="11.25" customHeight="1">
      <c r="A61" s="92" t="s">
        <v>171</v>
      </c>
      <c r="B61" s="97" t="s">
        <v>172</v>
      </c>
      <c r="C61" s="40"/>
      <c r="D61" s="40"/>
      <c r="E61" s="40"/>
      <c r="F61" s="38"/>
    </row>
    <row r="62" spans="1:6" ht="11.25" customHeight="1">
      <c r="A62" s="92" t="s">
        <v>173</v>
      </c>
      <c r="B62" s="39" t="s">
        <v>174</v>
      </c>
      <c r="C62" s="40"/>
      <c r="D62" s="40"/>
      <c r="E62" s="40"/>
      <c r="F62" s="38"/>
    </row>
    <row r="63" spans="1:6" ht="11.25" customHeight="1">
      <c r="A63" s="29"/>
      <c r="B63" s="42" t="s">
        <v>175</v>
      </c>
      <c r="C63" s="43"/>
      <c r="D63" s="43"/>
      <c r="E63" s="43"/>
      <c r="F63" s="45"/>
    </row>
    <row r="64" spans="1:6" ht="11.25" customHeight="1">
      <c r="A64" s="92" t="s">
        <v>176</v>
      </c>
      <c r="B64" s="39" t="s">
        <v>177</v>
      </c>
      <c r="C64" s="40"/>
      <c r="D64" s="40"/>
      <c r="E64" s="40"/>
      <c r="F64" s="38"/>
    </row>
    <row r="65" spans="1:6" ht="11.25" customHeight="1">
      <c r="A65" s="92"/>
      <c r="B65" s="39" t="s">
        <v>178</v>
      </c>
      <c r="C65" s="40"/>
      <c r="D65" s="40"/>
      <c r="E65" s="40"/>
      <c r="F65" s="38"/>
    </row>
    <row r="66" spans="1:6" ht="11.25" customHeight="1">
      <c r="A66" s="29"/>
      <c r="B66" s="98" t="s">
        <v>179</v>
      </c>
      <c r="C66" s="43"/>
      <c r="D66" s="43"/>
      <c r="E66" s="43"/>
      <c r="F66" s="45"/>
    </row>
    <row r="67" spans="1:6" ht="11.25" customHeight="1">
      <c r="A67" s="92" t="s">
        <v>180</v>
      </c>
      <c r="B67" s="98" t="s">
        <v>181</v>
      </c>
      <c r="C67" s="40"/>
      <c r="D67" s="40"/>
      <c r="E67" s="40"/>
      <c r="F67" s="38"/>
    </row>
    <row r="68" spans="1:6" ht="11.25" customHeight="1">
      <c r="A68" s="92" t="s">
        <v>182</v>
      </c>
      <c r="B68" s="39" t="s">
        <v>183</v>
      </c>
      <c r="C68" s="40"/>
      <c r="D68" s="40"/>
      <c r="E68" s="40"/>
      <c r="F68" s="38"/>
    </row>
    <row r="69" spans="1:6" ht="16.5" customHeight="1">
      <c r="A69" s="92" t="s">
        <v>184</v>
      </c>
      <c r="B69" s="39" t="s">
        <v>185</v>
      </c>
      <c r="C69" s="40"/>
      <c r="D69" s="40"/>
      <c r="E69" s="40"/>
      <c r="F69" s="38"/>
    </row>
    <row r="70" spans="1:6" ht="22.5" customHeight="1">
      <c r="A70" s="92"/>
      <c r="B70" s="39" t="s">
        <v>186</v>
      </c>
      <c r="C70" s="40"/>
      <c r="D70" s="40"/>
      <c r="E70" s="40"/>
      <c r="F70" s="38"/>
    </row>
    <row r="71" spans="1:6" ht="24.75" customHeight="1">
      <c r="A71" s="92" t="s">
        <v>187</v>
      </c>
      <c r="B71" s="39" t="s">
        <v>188</v>
      </c>
      <c r="C71" s="40"/>
      <c r="D71" s="40"/>
      <c r="E71" s="40"/>
      <c r="F71" s="38"/>
    </row>
    <row r="72" spans="1:6" ht="12.75" customHeight="1">
      <c r="A72" s="92" t="s">
        <v>189</v>
      </c>
      <c r="B72" s="39" t="s">
        <v>190</v>
      </c>
      <c r="C72" s="40"/>
      <c r="D72" s="40"/>
      <c r="E72" s="40"/>
      <c r="F72" s="38"/>
    </row>
    <row r="73" spans="1:6" ht="12.75" customHeight="1">
      <c r="A73" s="29"/>
      <c r="B73" s="42" t="s">
        <v>191</v>
      </c>
      <c r="C73" s="99"/>
      <c r="D73" s="43"/>
      <c r="E73" s="43"/>
      <c r="F73" s="45"/>
    </row>
    <row r="74" spans="1:6" ht="12.75" customHeight="1">
      <c r="A74" s="29"/>
      <c r="B74" s="98" t="s">
        <v>192</v>
      </c>
      <c r="C74" s="99"/>
      <c r="D74" s="43"/>
      <c r="E74" s="43"/>
      <c r="F74" s="45"/>
    </row>
    <row r="75" spans="1:6" ht="30" customHeight="1">
      <c r="A75" s="92" t="s">
        <v>193</v>
      </c>
      <c r="B75" s="97" t="s">
        <v>194</v>
      </c>
      <c r="C75" s="40">
        <v>0</v>
      </c>
      <c r="D75" s="40">
        <v>0</v>
      </c>
      <c r="E75" s="40">
        <v>0</v>
      </c>
      <c r="F75" s="47"/>
    </row>
    <row r="76" spans="1:6" ht="14.25" customHeight="1">
      <c r="A76" s="92" t="s">
        <v>195</v>
      </c>
      <c r="B76" s="97" t="s">
        <v>196</v>
      </c>
      <c r="C76" s="40"/>
      <c r="D76" s="40"/>
      <c r="E76" s="40"/>
      <c r="F76" s="38"/>
    </row>
    <row r="77" spans="1:6" ht="14.25" customHeight="1">
      <c r="A77" s="92" t="s">
        <v>197</v>
      </c>
      <c r="B77" s="97" t="s">
        <v>198</v>
      </c>
      <c r="C77" s="40"/>
      <c r="D77" s="40"/>
      <c r="E77" s="40"/>
      <c r="F77" s="38"/>
    </row>
    <row r="78" spans="1:6" ht="14.25" customHeight="1">
      <c r="A78" s="29"/>
      <c r="B78" s="98" t="s">
        <v>199</v>
      </c>
      <c r="C78" s="43">
        <f>SUM(C75:C77)</f>
        <v>0</v>
      </c>
      <c r="D78" s="43">
        <f>SUM(D75:D77)</f>
        <v>0</v>
      </c>
      <c r="E78" s="43">
        <f>SUM(E75:E77)</f>
        <v>0</v>
      </c>
      <c r="F78" s="45"/>
    </row>
    <row r="79" spans="1:6" ht="27" customHeight="1">
      <c r="A79" s="92" t="s">
        <v>200</v>
      </c>
      <c r="B79" s="39" t="s">
        <v>201</v>
      </c>
      <c r="C79" s="40">
        <v>0</v>
      </c>
      <c r="D79" s="40">
        <v>0</v>
      </c>
      <c r="E79" s="40">
        <v>0</v>
      </c>
      <c r="F79" s="38"/>
    </row>
    <row r="80" spans="1:6" ht="13.5" customHeight="1">
      <c r="A80" s="92" t="s">
        <v>202</v>
      </c>
      <c r="B80" s="39" t="s">
        <v>287</v>
      </c>
      <c r="C80" s="40">
        <v>0</v>
      </c>
      <c r="D80" s="40">
        <v>0</v>
      </c>
      <c r="E80" s="40">
        <v>0</v>
      </c>
      <c r="F80" s="38"/>
    </row>
    <row r="81" spans="1:6" ht="13.5" customHeight="1">
      <c r="A81" s="92" t="s">
        <v>203</v>
      </c>
      <c r="B81" s="39" t="s">
        <v>204</v>
      </c>
      <c r="C81" s="40"/>
      <c r="D81" s="40"/>
      <c r="E81" s="40"/>
      <c r="F81" s="38"/>
    </row>
    <row r="82" spans="1:6" ht="13.5" customHeight="1">
      <c r="A82" s="29"/>
      <c r="B82" s="98" t="s">
        <v>205</v>
      </c>
      <c r="C82" s="43">
        <f>SUM(C79:C80)</f>
        <v>0</v>
      </c>
      <c r="D82" s="43">
        <f>SUM(D79:D80)</f>
        <v>0</v>
      </c>
      <c r="E82" s="43">
        <f>SUM(E79:E80)</f>
        <v>0</v>
      </c>
      <c r="F82" s="45"/>
    </row>
    <row r="83" spans="1:6" ht="13.5" customHeight="1">
      <c r="A83" s="92" t="s">
        <v>206</v>
      </c>
      <c r="B83" s="39" t="s">
        <v>207</v>
      </c>
      <c r="C83" s="40"/>
      <c r="D83" s="40"/>
      <c r="E83" s="40"/>
      <c r="F83" s="38"/>
    </row>
    <row r="84" spans="1:6" ht="13.5" customHeight="1">
      <c r="A84" s="92" t="s">
        <v>208</v>
      </c>
      <c r="B84" s="39" t="s">
        <v>209</v>
      </c>
      <c r="C84" s="40"/>
      <c r="D84" s="40"/>
      <c r="E84" s="40"/>
      <c r="F84" s="38"/>
    </row>
    <row r="85" spans="1:6" ht="13.5" customHeight="1">
      <c r="A85" s="92" t="s">
        <v>288</v>
      </c>
      <c r="B85" s="39" t="s">
        <v>211</v>
      </c>
      <c r="C85" s="40"/>
      <c r="D85" s="40"/>
      <c r="E85" s="40"/>
      <c r="F85" s="38"/>
    </row>
    <row r="86" spans="1:6" ht="13.5" customHeight="1">
      <c r="A86" s="92" t="s">
        <v>212</v>
      </c>
      <c r="B86" s="39" t="s">
        <v>213</v>
      </c>
      <c r="C86" s="40"/>
      <c r="D86" s="40"/>
      <c r="E86" s="40"/>
      <c r="F86" s="38"/>
    </row>
    <row r="87" spans="1:6" ht="13.5" customHeight="1">
      <c r="A87" s="92"/>
      <c r="B87" s="42" t="s">
        <v>214</v>
      </c>
      <c r="C87" s="40"/>
      <c r="D87" s="40"/>
      <c r="E87" s="40"/>
      <c r="F87" s="38"/>
    </row>
    <row r="88" spans="1:6" ht="13.5" customHeight="1">
      <c r="A88" s="92" t="s">
        <v>215</v>
      </c>
      <c r="B88" s="42" t="s">
        <v>216</v>
      </c>
      <c r="C88" s="40"/>
      <c r="D88" s="40"/>
      <c r="E88" s="40"/>
      <c r="F88" s="38"/>
    </row>
    <row r="89" spans="1:6" ht="15" customHeight="1">
      <c r="A89" s="29"/>
      <c r="B89" s="98" t="s">
        <v>217</v>
      </c>
      <c r="C89" s="43"/>
      <c r="D89" s="43"/>
      <c r="E89" s="43"/>
      <c r="F89" s="45"/>
    </row>
    <row r="90" spans="1:6" ht="11.25" customHeight="1">
      <c r="A90" s="29"/>
      <c r="B90" s="98" t="s">
        <v>218</v>
      </c>
      <c r="C90" s="43">
        <f>C78+C74+C60+C31+C24+C82</f>
        <v>0</v>
      </c>
      <c r="D90" s="43">
        <f>D78+D74+D60+D31+D24+D82</f>
        <v>0</v>
      </c>
      <c r="E90" s="43">
        <f>E78+E74+E60+E31+E24+E82</f>
        <v>12000000</v>
      </c>
      <c r="F90" s="100"/>
    </row>
    <row r="91" spans="1:6" ht="11.25" customHeight="1">
      <c r="A91" s="92" t="s">
        <v>219</v>
      </c>
      <c r="B91" s="39" t="s">
        <v>220</v>
      </c>
      <c r="C91" s="40"/>
      <c r="D91" s="40"/>
      <c r="E91" s="40"/>
      <c r="F91" s="38"/>
    </row>
    <row r="92" spans="1:6" ht="11.25" customHeight="1">
      <c r="A92" s="92" t="s">
        <v>221</v>
      </c>
      <c r="B92" s="39" t="s">
        <v>222</v>
      </c>
      <c r="C92" s="40"/>
      <c r="D92" s="40"/>
      <c r="E92" s="40"/>
      <c r="F92" s="38"/>
    </row>
    <row r="93" spans="1:6" ht="11.25" customHeight="1">
      <c r="A93" s="92"/>
      <c r="B93" s="39" t="s">
        <v>223</v>
      </c>
      <c r="C93" s="40"/>
      <c r="D93" s="40"/>
      <c r="E93" s="40"/>
      <c r="F93" s="38"/>
    </row>
    <row r="94" spans="1:6" ht="11.25" customHeight="1">
      <c r="A94" s="92" t="s">
        <v>224</v>
      </c>
      <c r="B94" s="39" t="s">
        <v>225</v>
      </c>
      <c r="C94" s="40"/>
      <c r="D94" s="40"/>
      <c r="E94" s="40"/>
      <c r="F94" s="38"/>
    </row>
    <row r="95" spans="1:6" ht="11.25" customHeight="1">
      <c r="A95" s="92" t="s">
        <v>226</v>
      </c>
      <c r="B95" s="39" t="s">
        <v>227</v>
      </c>
      <c r="C95" s="40"/>
      <c r="D95" s="40"/>
      <c r="E95" s="40"/>
      <c r="F95" s="38"/>
    </row>
    <row r="96" spans="1:6" ht="11.25" customHeight="1">
      <c r="A96" s="92" t="s">
        <v>226</v>
      </c>
      <c r="B96" s="39" t="s">
        <v>228</v>
      </c>
      <c r="C96" s="40"/>
      <c r="D96" s="40"/>
      <c r="E96" s="40"/>
      <c r="F96" s="38"/>
    </row>
    <row r="97" spans="1:6" ht="11.25" customHeight="1">
      <c r="A97" s="92" t="s">
        <v>229</v>
      </c>
      <c r="B97" s="39" t="s">
        <v>230</v>
      </c>
      <c r="C97" s="40"/>
      <c r="D97" s="40"/>
      <c r="E97" s="40"/>
      <c r="F97" s="38"/>
    </row>
    <row r="98" spans="1:6" ht="11.25" customHeight="1">
      <c r="A98" s="29"/>
      <c r="B98" s="42" t="s">
        <v>232</v>
      </c>
      <c r="C98" s="43"/>
      <c r="D98" s="43"/>
      <c r="E98" s="43"/>
      <c r="F98" s="45"/>
    </row>
    <row r="99" spans="1:9" ht="15" customHeight="1">
      <c r="A99" s="92" t="s">
        <v>233</v>
      </c>
      <c r="B99" s="39" t="s">
        <v>234</v>
      </c>
      <c r="C99" s="40"/>
      <c r="D99" s="40">
        <v>120000</v>
      </c>
      <c r="E99" s="40">
        <v>15000000</v>
      </c>
      <c r="F99" s="47"/>
      <c r="G99" s="431"/>
      <c r="H99" s="431"/>
      <c r="I99" s="431"/>
    </row>
    <row r="100" spans="1:6" ht="11.25" customHeight="1">
      <c r="A100" s="92" t="s">
        <v>235</v>
      </c>
      <c r="B100" s="39" t="s">
        <v>236</v>
      </c>
      <c r="C100" s="40"/>
      <c r="D100" s="40"/>
      <c r="E100" s="40"/>
      <c r="F100" s="38"/>
    </row>
    <row r="101" spans="1:6" ht="11.25" customHeight="1">
      <c r="A101" s="92" t="s">
        <v>237</v>
      </c>
      <c r="B101" s="39" t="s">
        <v>238</v>
      </c>
      <c r="C101" s="40"/>
      <c r="D101" s="40"/>
      <c r="E101" s="40"/>
      <c r="F101" s="38"/>
    </row>
    <row r="102" spans="1:6" ht="11.25" customHeight="1">
      <c r="A102" s="92" t="s">
        <v>239</v>
      </c>
      <c r="B102" s="39" t="s">
        <v>240</v>
      </c>
      <c r="C102" s="40"/>
      <c r="D102" s="40"/>
      <c r="E102" s="40"/>
      <c r="F102" s="38"/>
    </row>
    <row r="103" spans="1:6" ht="11.25" customHeight="1">
      <c r="A103" s="29"/>
      <c r="B103" s="42" t="s">
        <v>242</v>
      </c>
      <c r="C103" s="43"/>
      <c r="D103" s="43">
        <f>SUM(D99:D102)</f>
        <v>120000</v>
      </c>
      <c r="E103" s="43">
        <f>SUM(E99:E102)</f>
        <v>15000000</v>
      </c>
      <c r="F103" s="45"/>
    </row>
    <row r="104" spans="1:6" ht="11.25" customHeight="1">
      <c r="A104" s="92">
        <v>246</v>
      </c>
      <c r="B104" s="39" t="s">
        <v>243</v>
      </c>
      <c r="C104" s="40"/>
      <c r="D104" s="40"/>
      <c r="E104" s="40"/>
      <c r="F104" s="38"/>
    </row>
    <row r="105" spans="1:6" ht="11.25" customHeight="1">
      <c r="A105" s="92">
        <v>247</v>
      </c>
      <c r="B105" s="39" t="s">
        <v>244</v>
      </c>
      <c r="C105" s="40"/>
      <c r="D105" s="40"/>
      <c r="E105" s="40"/>
      <c r="F105" s="38"/>
    </row>
    <row r="106" spans="1:6" ht="11.25" customHeight="1">
      <c r="A106" s="92">
        <v>249</v>
      </c>
      <c r="B106" s="39" t="s">
        <v>245</v>
      </c>
      <c r="C106" s="40"/>
      <c r="D106" s="40"/>
      <c r="E106" s="40"/>
      <c r="F106" s="38"/>
    </row>
    <row r="107" spans="1:6" ht="11.25" customHeight="1">
      <c r="A107" s="29"/>
      <c r="B107" s="98" t="s">
        <v>246</v>
      </c>
      <c r="C107" s="43"/>
      <c r="D107" s="43"/>
      <c r="E107" s="43"/>
      <c r="F107" s="45"/>
    </row>
    <row r="108" spans="1:6" ht="9.75" customHeight="1">
      <c r="A108" s="92" t="s">
        <v>247</v>
      </c>
      <c r="B108" s="39" t="s">
        <v>248</v>
      </c>
      <c r="C108" s="40"/>
      <c r="D108" s="40"/>
      <c r="E108" s="40"/>
      <c r="F108" s="38"/>
    </row>
    <row r="109" spans="1:6" ht="9.75" customHeight="1">
      <c r="A109" s="92" t="s">
        <v>249</v>
      </c>
      <c r="B109" s="39" t="s">
        <v>209</v>
      </c>
      <c r="C109" s="40"/>
      <c r="D109" s="40"/>
      <c r="E109" s="40"/>
      <c r="F109" s="38"/>
    </row>
    <row r="110" spans="1:6" ht="9.75" customHeight="1">
      <c r="A110" s="92" t="s">
        <v>250</v>
      </c>
      <c r="B110" s="39" t="s">
        <v>211</v>
      </c>
      <c r="C110" s="40"/>
      <c r="D110" s="40"/>
      <c r="E110" s="40"/>
      <c r="F110" s="38"/>
    </row>
    <row r="111" spans="1:6" ht="9.75" customHeight="1">
      <c r="A111" s="92" t="s">
        <v>251</v>
      </c>
      <c r="B111" s="39" t="s">
        <v>213</v>
      </c>
      <c r="C111" s="40"/>
      <c r="D111" s="40"/>
      <c r="E111" s="40"/>
      <c r="F111" s="38"/>
    </row>
    <row r="112" spans="1:6" ht="9.75" customHeight="1">
      <c r="A112" s="92"/>
      <c r="B112" s="42" t="s">
        <v>252</v>
      </c>
      <c r="C112" s="40"/>
      <c r="D112" s="40"/>
      <c r="E112" s="40"/>
      <c r="F112" s="45"/>
    </row>
    <row r="113" spans="1:6" ht="9.75" customHeight="1">
      <c r="A113" s="92"/>
      <c r="B113" s="42" t="s">
        <v>253</v>
      </c>
      <c r="C113" s="40"/>
      <c r="D113" s="40">
        <f>D98+D103</f>
        <v>120000</v>
      </c>
      <c r="E113" s="40">
        <f>E98+E103</f>
        <v>15000000</v>
      </c>
      <c r="F113" s="45"/>
    </row>
    <row r="114" spans="1:6" ht="9.75" customHeight="1">
      <c r="A114" s="29"/>
      <c r="B114" s="42" t="s">
        <v>254</v>
      </c>
      <c r="C114" s="43">
        <f>C113+C90</f>
        <v>0</v>
      </c>
      <c r="D114" s="43">
        <f>D113+D90</f>
        <v>120000</v>
      </c>
      <c r="E114" s="43">
        <f>E113+E90</f>
        <v>27000000</v>
      </c>
      <c r="F114" s="31"/>
    </row>
    <row r="115" spans="1:6" ht="15.75" customHeight="1">
      <c r="A115" s="91" t="s">
        <v>255</v>
      </c>
      <c r="B115" s="97" t="s">
        <v>256</v>
      </c>
      <c r="C115" s="40"/>
      <c r="D115" s="40"/>
      <c r="E115" s="40"/>
      <c r="F115" s="47"/>
    </row>
    <row r="116" spans="1:6" ht="14.25" customHeight="1">
      <c r="A116" s="91" t="s">
        <v>257</v>
      </c>
      <c r="B116" s="97" t="s">
        <v>258</v>
      </c>
      <c r="C116" s="40"/>
      <c r="D116" s="40"/>
      <c r="E116" s="40"/>
      <c r="F116" s="47"/>
    </row>
    <row r="117" spans="1:6" ht="14.25" customHeight="1">
      <c r="A117" s="89"/>
      <c r="B117" s="98" t="s">
        <v>259</v>
      </c>
      <c r="C117" s="43"/>
      <c r="D117" s="43"/>
      <c r="E117" s="43"/>
      <c r="F117" s="31"/>
    </row>
    <row r="118" spans="1:6" ht="14.25" customHeight="1">
      <c r="A118" s="91" t="s">
        <v>260</v>
      </c>
      <c r="B118" s="101" t="s">
        <v>261</v>
      </c>
      <c r="C118" s="37"/>
      <c r="D118" s="37"/>
      <c r="E118" s="37"/>
      <c r="F118" s="47"/>
    </row>
    <row r="119" spans="1:6" ht="14.25" customHeight="1">
      <c r="A119" s="91" t="s">
        <v>262</v>
      </c>
      <c r="B119" s="39" t="s">
        <v>263</v>
      </c>
      <c r="C119" s="40"/>
      <c r="D119" s="40"/>
      <c r="E119" s="40"/>
      <c r="F119" s="47"/>
    </row>
    <row r="120" spans="1:6" ht="14.25" customHeight="1">
      <c r="A120" s="91" t="s">
        <v>264</v>
      </c>
      <c r="B120" s="39" t="s">
        <v>265</v>
      </c>
      <c r="C120" s="40"/>
      <c r="D120" s="40"/>
      <c r="E120" s="40"/>
      <c r="F120" s="47"/>
    </row>
    <row r="121" spans="1:6" ht="14.25" customHeight="1">
      <c r="A121" s="91" t="s">
        <v>266</v>
      </c>
      <c r="B121" s="97" t="s">
        <v>267</v>
      </c>
      <c r="C121" s="40"/>
      <c r="D121" s="40"/>
      <c r="E121" s="40"/>
      <c r="F121" s="47"/>
    </row>
    <row r="122" spans="1:6" ht="14.25" customHeight="1">
      <c r="A122" s="91" t="s">
        <v>268</v>
      </c>
      <c r="B122" s="39" t="s">
        <v>269</v>
      </c>
      <c r="C122" s="40"/>
      <c r="D122" s="40"/>
      <c r="E122" s="40"/>
      <c r="F122" s="47"/>
    </row>
    <row r="123" spans="1:6" ht="14.25" customHeight="1">
      <c r="A123" s="91" t="s">
        <v>270</v>
      </c>
      <c r="B123" s="39" t="s">
        <v>271</v>
      </c>
      <c r="C123" s="40"/>
      <c r="D123" s="40"/>
      <c r="E123" s="40"/>
      <c r="F123" s="47"/>
    </row>
    <row r="124" spans="1:6" ht="14.25" customHeight="1">
      <c r="A124" s="89">
        <v>297</v>
      </c>
      <c r="B124" s="98" t="s">
        <v>272</v>
      </c>
      <c r="C124" s="43"/>
      <c r="D124" s="43"/>
      <c r="E124" s="43"/>
      <c r="F124" s="31"/>
    </row>
    <row r="125" spans="1:6" ht="12.75">
      <c r="A125" s="91" t="s">
        <v>273</v>
      </c>
      <c r="B125" s="101" t="s">
        <v>274</v>
      </c>
      <c r="C125" s="37"/>
      <c r="D125" s="37"/>
      <c r="E125" s="37"/>
      <c r="F125" s="47"/>
    </row>
    <row r="126" spans="1:6" ht="12.75">
      <c r="A126" s="91" t="s">
        <v>275</v>
      </c>
      <c r="B126" s="101" t="s">
        <v>276</v>
      </c>
      <c r="C126" s="37">
        <v>0</v>
      </c>
      <c r="D126" s="37">
        <v>0</v>
      </c>
      <c r="E126" s="37">
        <v>0</v>
      </c>
      <c r="F126" s="47"/>
    </row>
    <row r="127" spans="1:6" ht="12.75">
      <c r="A127" s="91" t="s">
        <v>293</v>
      </c>
      <c r="B127" s="101" t="s">
        <v>277</v>
      </c>
      <c r="C127" s="37"/>
      <c r="D127" s="37"/>
      <c r="E127" s="37"/>
      <c r="F127" s="47"/>
    </row>
    <row r="128" spans="1:6" ht="12.75">
      <c r="A128" s="91" t="s">
        <v>294</v>
      </c>
      <c r="B128" s="101" t="s">
        <v>278</v>
      </c>
      <c r="C128" s="37"/>
      <c r="D128" s="37"/>
      <c r="E128" s="37"/>
      <c r="F128" s="47"/>
    </row>
    <row r="129" spans="1:6" ht="12.75">
      <c r="A129" s="89"/>
      <c r="B129" s="102" t="s">
        <v>279</v>
      </c>
      <c r="C129" s="34">
        <f>SUM(C125:C128)</f>
        <v>0</v>
      </c>
      <c r="D129" s="34">
        <f>SUM(D125:D128)</f>
        <v>0</v>
      </c>
      <c r="E129" s="34">
        <f>SUM(E125:E128)</f>
        <v>0</v>
      </c>
      <c r="F129" s="31"/>
    </row>
    <row r="130" spans="1:6" ht="12.75">
      <c r="A130" s="89"/>
      <c r="B130" s="102" t="s">
        <v>280</v>
      </c>
      <c r="C130" s="34">
        <f>SUM(C129:C129)</f>
        <v>0</v>
      </c>
      <c r="D130" s="34">
        <f>SUM(D129:D129)</f>
        <v>0</v>
      </c>
      <c r="E130" s="34">
        <f>SUM(E129:E129)</f>
        <v>0</v>
      </c>
      <c r="F130" s="31"/>
    </row>
    <row r="131" spans="1:6" ht="12.75">
      <c r="A131" s="89"/>
      <c r="B131" s="42" t="s">
        <v>281</v>
      </c>
      <c r="C131" s="43">
        <f>C130+C114</f>
        <v>0</v>
      </c>
      <c r="D131" s="43">
        <f>D130+D114</f>
        <v>120000</v>
      </c>
      <c r="E131" s="43">
        <f>E130+E114</f>
        <v>27000000</v>
      </c>
      <c r="F131" s="103"/>
    </row>
  </sheetData>
  <sheetProtection/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1" r:id="rId1"/>
  <headerFooter>
    <oddHeader>&amp;R&amp;A</oddHeader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F101"/>
  <sheetViews>
    <sheetView view="pageBreakPreview" zoomScaleSheetLayoutView="100" zoomScalePageLayoutView="0" workbookViewId="0" topLeftCell="A1">
      <selection activeCell="E1" sqref="E1:E16384"/>
    </sheetView>
  </sheetViews>
  <sheetFormatPr defaultColWidth="8.41015625" defaultRowHeight="18"/>
  <cols>
    <col min="1" max="1" width="8.41015625" style="82" customWidth="1"/>
    <col min="2" max="2" width="40.08203125" style="82" customWidth="1"/>
    <col min="3" max="3" width="7.08203125" style="82" customWidth="1"/>
    <col min="4" max="5" width="8.66015625" style="82" customWidth="1"/>
    <col min="6" max="6" width="17" style="82" customWidth="1"/>
    <col min="7" max="244" width="7.08203125" style="82" customWidth="1"/>
    <col min="245" max="16384" width="8.41015625" style="82" customWidth="1"/>
  </cols>
  <sheetData>
    <row r="1" spans="1:2" ht="12.75">
      <c r="A1" s="104"/>
      <c r="B1" s="104"/>
    </row>
    <row r="2" spans="1:2" ht="12.75">
      <c r="A2" s="105" t="s">
        <v>295</v>
      </c>
      <c r="B2" s="105"/>
    </row>
    <row r="3" spans="1:5" ht="12.75">
      <c r="A3" s="104"/>
      <c r="B3" s="104"/>
      <c r="C3" s="106"/>
      <c r="D3" s="106"/>
      <c r="E3" s="106" t="s">
        <v>296</v>
      </c>
    </row>
    <row r="4" spans="1:6" ht="42" customHeight="1">
      <c r="A4" s="107">
        <v>841358</v>
      </c>
      <c r="B4" s="108" t="s">
        <v>28</v>
      </c>
      <c r="C4" s="33" t="s">
        <v>58</v>
      </c>
      <c r="D4" s="33" t="s">
        <v>493</v>
      </c>
      <c r="E4" s="33" t="s">
        <v>496</v>
      </c>
      <c r="F4" s="109"/>
    </row>
    <row r="5" spans="1:6" ht="12.75">
      <c r="A5" s="110" t="s">
        <v>297</v>
      </c>
      <c r="B5" s="111"/>
      <c r="C5" s="41"/>
      <c r="D5" s="41"/>
      <c r="E5" s="41"/>
      <c r="F5" s="41"/>
    </row>
    <row r="6" spans="1:6" ht="12.75">
      <c r="A6" s="112" t="s">
        <v>298</v>
      </c>
      <c r="B6" s="113" t="s">
        <v>299</v>
      </c>
      <c r="C6" s="114"/>
      <c r="D6" s="114"/>
      <c r="E6" s="114"/>
      <c r="F6" s="21"/>
    </row>
    <row r="7" spans="1:6" ht="12.75">
      <c r="A7" s="115" t="s">
        <v>300</v>
      </c>
      <c r="B7" s="116" t="s">
        <v>301</v>
      </c>
      <c r="C7" s="114"/>
      <c r="D7" s="114"/>
      <c r="E7" s="114"/>
      <c r="F7" s="21"/>
    </row>
    <row r="8" spans="1:6" ht="12.75">
      <c r="A8" s="115" t="s">
        <v>302</v>
      </c>
      <c r="B8" s="116" t="s">
        <v>303</v>
      </c>
      <c r="C8" s="84"/>
      <c r="D8" s="84"/>
      <c r="E8" s="84"/>
      <c r="F8" s="26"/>
    </row>
    <row r="9" spans="1:6" ht="12.75">
      <c r="A9" s="115" t="s">
        <v>304</v>
      </c>
      <c r="B9" s="116" t="s">
        <v>305</v>
      </c>
      <c r="C9" s="114"/>
      <c r="D9" s="114"/>
      <c r="E9" s="114"/>
      <c r="F9" s="21"/>
    </row>
    <row r="10" spans="1:6" ht="12.75">
      <c r="A10" s="115" t="s">
        <v>306</v>
      </c>
      <c r="B10" s="117" t="s">
        <v>307</v>
      </c>
      <c r="C10" s="114"/>
      <c r="D10" s="114"/>
      <c r="E10" s="114"/>
      <c r="F10" s="21"/>
    </row>
    <row r="11" spans="1:6" ht="12.75">
      <c r="A11" s="115" t="s">
        <v>70</v>
      </c>
      <c r="B11" s="117" t="s">
        <v>308</v>
      </c>
      <c r="C11" s="114"/>
      <c r="D11" s="114"/>
      <c r="E11" s="114"/>
      <c r="F11" s="21"/>
    </row>
    <row r="12" spans="1:6" ht="12.75">
      <c r="A12" s="115" t="s">
        <v>309</v>
      </c>
      <c r="B12" s="118" t="s">
        <v>310</v>
      </c>
      <c r="C12" s="114"/>
      <c r="D12" s="114"/>
      <c r="E12" s="114"/>
      <c r="F12" s="21"/>
    </row>
    <row r="13" spans="1:6" ht="12.75">
      <c r="A13" s="115" t="s">
        <v>311</v>
      </c>
      <c r="B13" s="118" t="s">
        <v>312</v>
      </c>
      <c r="C13" s="114"/>
      <c r="D13" s="114"/>
      <c r="E13" s="114"/>
      <c r="F13" s="21"/>
    </row>
    <row r="14" spans="1:6" ht="12.75">
      <c r="A14" s="115" t="s">
        <v>313</v>
      </c>
      <c r="B14" s="116" t="s">
        <v>314</v>
      </c>
      <c r="C14" s="114"/>
      <c r="D14" s="114"/>
      <c r="E14" s="114"/>
      <c r="F14" s="21"/>
    </row>
    <row r="15" spans="1:6" ht="12.75">
      <c r="A15" s="115" t="s">
        <v>315</v>
      </c>
      <c r="B15" s="116" t="s">
        <v>316</v>
      </c>
      <c r="C15" s="114"/>
      <c r="D15" s="114"/>
      <c r="E15" s="114"/>
      <c r="F15" s="21"/>
    </row>
    <row r="16" spans="1:6" ht="12.75">
      <c r="A16" s="119" t="s">
        <v>317</v>
      </c>
      <c r="B16" s="120" t="s">
        <v>318</v>
      </c>
      <c r="C16" s="114"/>
      <c r="D16" s="114"/>
      <c r="E16" s="114"/>
      <c r="F16" s="21"/>
    </row>
    <row r="17" spans="1:6" ht="12.75">
      <c r="A17" s="121" t="s">
        <v>319</v>
      </c>
      <c r="B17" s="122" t="s">
        <v>320</v>
      </c>
      <c r="C17" s="123">
        <f>SUM(C6:C16)</f>
        <v>0</v>
      </c>
      <c r="D17" s="123">
        <f>SUM(D6:D16)</f>
        <v>0</v>
      </c>
      <c r="E17" s="123">
        <f>SUM(E6:E16)</f>
        <v>0</v>
      </c>
      <c r="F17" s="124"/>
    </row>
    <row r="18" spans="1:6" ht="12.75">
      <c r="A18" s="125" t="s">
        <v>321</v>
      </c>
      <c r="B18" s="126" t="s">
        <v>322</v>
      </c>
      <c r="C18" s="114"/>
      <c r="D18" s="114"/>
      <c r="E18" s="114"/>
      <c r="F18" s="21"/>
    </row>
    <row r="19" spans="1:6" ht="12.75">
      <c r="A19" s="125" t="s">
        <v>323</v>
      </c>
      <c r="B19" s="126" t="s">
        <v>324</v>
      </c>
      <c r="C19" s="114"/>
      <c r="D19" s="114"/>
      <c r="E19" s="114"/>
      <c r="F19" s="21"/>
    </row>
    <row r="20" spans="1:6" ht="12.75">
      <c r="A20" s="125" t="s">
        <v>97</v>
      </c>
      <c r="B20" s="126" t="s">
        <v>98</v>
      </c>
      <c r="C20" s="114"/>
      <c r="D20" s="114"/>
      <c r="E20" s="114"/>
      <c r="F20" s="21"/>
    </row>
    <row r="21" spans="1:6" ht="12.75">
      <c r="A21" s="125" t="s">
        <v>325</v>
      </c>
      <c r="B21" s="126" t="s">
        <v>100</v>
      </c>
      <c r="C21" s="114"/>
      <c r="D21" s="114"/>
      <c r="E21" s="114"/>
      <c r="F21" s="21"/>
    </row>
    <row r="22" spans="1:6" ht="12.75">
      <c r="A22" s="121" t="s">
        <v>326</v>
      </c>
      <c r="B22" s="122" t="s">
        <v>327</v>
      </c>
      <c r="C22" s="84">
        <f>SUM(C18:C21)</f>
        <v>0</v>
      </c>
      <c r="D22" s="84">
        <f>SUM(D18:D21)</f>
        <v>0</v>
      </c>
      <c r="E22" s="84">
        <f>SUM(E18:E21)</f>
        <v>0</v>
      </c>
      <c r="F22" s="26"/>
    </row>
    <row r="23" spans="1:6" ht="13.5" customHeight="1">
      <c r="A23" s="127" t="s">
        <v>328</v>
      </c>
      <c r="B23" s="128" t="s">
        <v>329</v>
      </c>
      <c r="C23" s="123">
        <f>SUM(C22,C17)</f>
        <v>0</v>
      </c>
      <c r="D23" s="123">
        <f>SUM(D22,D17)</f>
        <v>0</v>
      </c>
      <c r="E23" s="123">
        <f>SUM(E22,E17)</f>
        <v>0</v>
      </c>
      <c r="F23" s="124"/>
    </row>
    <row r="24" spans="1:6" ht="8.25" customHeight="1">
      <c r="A24" s="129"/>
      <c r="B24" s="130"/>
      <c r="C24" s="114"/>
      <c r="D24" s="114"/>
      <c r="E24" s="114"/>
      <c r="F24" s="21"/>
    </row>
    <row r="25" spans="1:6" ht="12.75">
      <c r="A25" s="131" t="s">
        <v>104</v>
      </c>
      <c r="B25" s="132" t="s">
        <v>330</v>
      </c>
      <c r="C25" s="114"/>
      <c r="D25" s="114"/>
      <c r="E25" s="114"/>
      <c r="F25" s="21"/>
    </row>
    <row r="26" spans="1:6" ht="12.75">
      <c r="A26" s="133" t="s">
        <v>106</v>
      </c>
      <c r="B26" s="132" t="s">
        <v>331</v>
      </c>
      <c r="C26" s="114"/>
      <c r="D26" s="114"/>
      <c r="E26" s="114"/>
      <c r="F26" s="21"/>
    </row>
    <row r="27" spans="1:6" ht="12.75">
      <c r="A27" s="134" t="s">
        <v>108</v>
      </c>
      <c r="B27" s="135" t="s">
        <v>109</v>
      </c>
      <c r="C27" s="114"/>
      <c r="D27" s="114"/>
      <c r="E27" s="114"/>
      <c r="F27" s="21"/>
    </row>
    <row r="28" spans="1:6" ht="12.75">
      <c r="A28" s="136" t="s">
        <v>112</v>
      </c>
      <c r="B28" s="135" t="s">
        <v>332</v>
      </c>
      <c r="C28" s="114"/>
      <c r="D28" s="114"/>
      <c r="E28" s="114"/>
      <c r="F28" s="21"/>
    </row>
    <row r="29" spans="1:6" ht="12.75">
      <c r="A29" s="137" t="s">
        <v>333</v>
      </c>
      <c r="B29" s="138" t="s">
        <v>334</v>
      </c>
      <c r="C29" s="139">
        <f>SUM(C25:C28)</f>
        <v>0</v>
      </c>
      <c r="D29" s="139">
        <f>SUM(D25:D28)</f>
        <v>0</v>
      </c>
      <c r="E29" s="139">
        <f>SUM(E25:E28)</f>
        <v>0</v>
      </c>
      <c r="F29" s="140"/>
    </row>
    <row r="30" spans="1:6" ht="8.25" customHeight="1">
      <c r="A30" s="141"/>
      <c r="B30" s="111"/>
      <c r="C30" s="114"/>
      <c r="D30" s="114"/>
      <c r="E30" s="114"/>
      <c r="F30" s="21"/>
    </row>
    <row r="31" spans="1:6" ht="12.75">
      <c r="A31" s="112" t="s">
        <v>335</v>
      </c>
      <c r="B31" s="142" t="s">
        <v>336</v>
      </c>
      <c r="C31" s="114"/>
      <c r="D31" s="114"/>
      <c r="E31" s="114"/>
      <c r="F31" s="21"/>
    </row>
    <row r="32" spans="1:6" ht="12.75">
      <c r="A32" s="115" t="s">
        <v>337</v>
      </c>
      <c r="B32" s="116" t="s">
        <v>338</v>
      </c>
      <c r="C32" s="114"/>
      <c r="D32" s="114"/>
      <c r="E32" s="114"/>
      <c r="F32" s="21"/>
    </row>
    <row r="33" spans="1:6" ht="12.75">
      <c r="A33" s="115" t="s">
        <v>339</v>
      </c>
      <c r="B33" s="116" t="s">
        <v>340</v>
      </c>
      <c r="C33" s="114"/>
      <c r="D33" s="114"/>
      <c r="E33" s="114"/>
      <c r="F33" s="21"/>
    </row>
    <row r="34" spans="1:6" ht="12.75">
      <c r="A34" s="115" t="s">
        <v>341</v>
      </c>
      <c r="B34" s="116" t="s">
        <v>342</v>
      </c>
      <c r="C34" s="114"/>
      <c r="D34" s="114"/>
      <c r="E34" s="114"/>
      <c r="F34" s="21"/>
    </row>
    <row r="35" spans="1:6" ht="12.75">
      <c r="A35" s="115" t="s">
        <v>343</v>
      </c>
      <c r="B35" s="116" t="s">
        <v>344</v>
      </c>
      <c r="C35" s="114"/>
      <c r="D35" s="114"/>
      <c r="E35" s="114"/>
      <c r="F35" s="21"/>
    </row>
    <row r="36" spans="1:6" ht="12.75">
      <c r="A36" s="115" t="s">
        <v>116</v>
      </c>
      <c r="B36" s="143" t="s">
        <v>345</v>
      </c>
      <c r="C36" s="30">
        <f>SUM(C31:C35)</f>
        <v>0</v>
      </c>
      <c r="D36" s="30">
        <f>SUM(D31:D35)</f>
        <v>0</v>
      </c>
      <c r="E36" s="30">
        <f>SUM(E31:E35)</f>
        <v>0</v>
      </c>
      <c r="F36" s="144"/>
    </row>
    <row r="37" spans="1:6" ht="12.75">
      <c r="A37" s="115" t="s">
        <v>346</v>
      </c>
      <c r="B37" s="116" t="s">
        <v>347</v>
      </c>
      <c r="C37" s="30"/>
      <c r="D37" s="30"/>
      <c r="E37" s="30"/>
      <c r="F37" s="144"/>
    </row>
    <row r="38" spans="1:6" ht="12.75">
      <c r="A38" s="115" t="s">
        <v>348</v>
      </c>
      <c r="B38" s="116" t="s">
        <v>349</v>
      </c>
      <c r="C38" s="114"/>
      <c r="D38" s="114"/>
      <c r="E38" s="114"/>
      <c r="F38" s="21"/>
    </row>
    <row r="39" spans="1:6" ht="12.75">
      <c r="A39" s="115" t="s">
        <v>350</v>
      </c>
      <c r="B39" s="116" t="s">
        <v>351</v>
      </c>
      <c r="C39" s="114"/>
      <c r="D39" s="114"/>
      <c r="E39" s="114"/>
      <c r="F39" s="21"/>
    </row>
    <row r="40" spans="1:6" ht="12.75">
      <c r="A40" s="115" t="s">
        <v>352</v>
      </c>
      <c r="B40" s="116" t="s">
        <v>353</v>
      </c>
      <c r="C40" s="114"/>
      <c r="D40" s="114"/>
      <c r="E40" s="114"/>
      <c r="F40" s="21"/>
    </row>
    <row r="41" spans="1:6" ht="12.75">
      <c r="A41" s="145" t="s">
        <v>354</v>
      </c>
      <c r="B41" s="146" t="s">
        <v>355</v>
      </c>
      <c r="C41" s="114"/>
      <c r="D41" s="114"/>
      <c r="E41" s="114"/>
      <c r="F41" s="21"/>
    </row>
    <row r="42" spans="1:6" ht="15" customHeight="1">
      <c r="A42" s="127" t="s">
        <v>118</v>
      </c>
      <c r="B42" s="147" t="s">
        <v>356</v>
      </c>
      <c r="C42" s="84">
        <f>SUM(C38:C41)</f>
        <v>0</v>
      </c>
      <c r="D42" s="84">
        <f>SUM(D38:D41)</f>
        <v>0</v>
      </c>
      <c r="E42" s="84">
        <f>SUM(E38:E41)</f>
        <v>0</v>
      </c>
      <c r="F42" s="26"/>
    </row>
    <row r="43" spans="1:6" ht="15" customHeight="1">
      <c r="A43" s="148" t="s">
        <v>120</v>
      </c>
      <c r="B43" s="149" t="s">
        <v>357</v>
      </c>
      <c r="C43" s="150">
        <f>SUM(C42,C36)</f>
        <v>0</v>
      </c>
      <c r="D43" s="150">
        <f>SUM(D42,D36)</f>
        <v>0</v>
      </c>
      <c r="E43" s="150">
        <f>SUM(E42,E36)</f>
        <v>0</v>
      </c>
      <c r="F43" s="151"/>
    </row>
    <row r="44" spans="1:6" ht="12.75">
      <c r="A44" s="112" t="s">
        <v>122</v>
      </c>
      <c r="B44" s="142" t="s">
        <v>358</v>
      </c>
      <c r="C44" s="114"/>
      <c r="D44" s="114"/>
      <c r="E44" s="114"/>
      <c r="F44" s="21"/>
    </row>
    <row r="45" spans="1:6" ht="12.75">
      <c r="A45" s="152" t="s">
        <v>359</v>
      </c>
      <c r="B45" s="153" t="s">
        <v>360</v>
      </c>
      <c r="C45" s="114"/>
      <c r="D45" s="114"/>
      <c r="E45" s="114"/>
      <c r="F45" s="21"/>
    </row>
    <row r="46" spans="1:6" ht="12.75">
      <c r="A46" s="115" t="s">
        <v>124</v>
      </c>
      <c r="B46" s="116" t="s">
        <v>361</v>
      </c>
      <c r="C46" s="114"/>
      <c r="D46" s="114"/>
      <c r="E46" s="114"/>
      <c r="F46" s="21"/>
    </row>
    <row r="47" spans="1:6" ht="12.75">
      <c r="A47" s="154" t="s">
        <v>126</v>
      </c>
      <c r="B47" s="155" t="s">
        <v>362</v>
      </c>
      <c r="C47" s="150">
        <f>SUM(C44:C46)</f>
        <v>0</v>
      </c>
      <c r="D47" s="150">
        <f>SUM(D44:D46)</f>
        <v>0</v>
      </c>
      <c r="E47" s="150">
        <f>SUM(E44:E46)</f>
        <v>0</v>
      </c>
      <c r="F47" s="151"/>
    </row>
    <row r="48" spans="1:6" ht="12.75">
      <c r="A48" s="115" t="s">
        <v>363</v>
      </c>
      <c r="B48" s="116" t="s">
        <v>364</v>
      </c>
      <c r="C48" s="114"/>
      <c r="D48" s="114"/>
      <c r="E48" s="114"/>
      <c r="F48" s="21"/>
    </row>
    <row r="49" spans="1:6" ht="12.75">
      <c r="A49" s="115" t="s">
        <v>365</v>
      </c>
      <c r="B49" s="116" t="s">
        <v>366</v>
      </c>
      <c r="C49" s="114"/>
      <c r="D49" s="114"/>
      <c r="E49" s="114"/>
      <c r="F49" s="21"/>
    </row>
    <row r="50" spans="1:6" ht="12.75">
      <c r="A50" s="115" t="s">
        <v>367</v>
      </c>
      <c r="B50" s="116" t="s">
        <v>368</v>
      </c>
      <c r="C50" s="114"/>
      <c r="D50" s="114"/>
      <c r="E50" s="114"/>
      <c r="F50" s="21"/>
    </row>
    <row r="51" spans="1:6" ht="12.75">
      <c r="A51" s="154" t="s">
        <v>128</v>
      </c>
      <c r="B51" s="155" t="s">
        <v>369</v>
      </c>
      <c r="C51" s="150">
        <f>SUM(C48:C50)</f>
        <v>0</v>
      </c>
      <c r="D51" s="150">
        <f>SUM(D48:D50)</f>
        <v>0</v>
      </c>
      <c r="E51" s="150">
        <f>SUM(E48:E50)</f>
        <v>0</v>
      </c>
      <c r="F51" s="151"/>
    </row>
    <row r="52" spans="1:6" ht="12.75">
      <c r="A52" s="115" t="s">
        <v>132</v>
      </c>
      <c r="B52" s="116" t="s">
        <v>370</v>
      </c>
      <c r="C52" s="114"/>
      <c r="D52" s="114"/>
      <c r="E52" s="114"/>
      <c r="F52" s="21"/>
    </row>
    <row r="53" spans="1:6" ht="12.75">
      <c r="A53" s="115" t="s">
        <v>371</v>
      </c>
      <c r="B53" s="116" t="s">
        <v>372</v>
      </c>
      <c r="C53" s="114"/>
      <c r="D53" s="114"/>
      <c r="E53" s="114"/>
      <c r="F53" s="21"/>
    </row>
    <row r="54" spans="1:6" ht="12.75">
      <c r="A54" s="115" t="s">
        <v>134</v>
      </c>
      <c r="B54" s="116" t="s">
        <v>373</v>
      </c>
      <c r="C54" s="114"/>
      <c r="D54" s="114"/>
      <c r="E54" s="114"/>
      <c r="F54" s="21"/>
    </row>
    <row r="55" spans="1:6" ht="12.75">
      <c r="A55" s="154" t="s">
        <v>374</v>
      </c>
      <c r="B55" s="155" t="s">
        <v>375</v>
      </c>
      <c r="C55" s="150">
        <f>SUM(C53:C54)</f>
        <v>0</v>
      </c>
      <c r="D55" s="150">
        <f>SUM(D53:D54)</f>
        <v>0</v>
      </c>
      <c r="E55" s="150">
        <f>SUM(E53:E54)</f>
        <v>0</v>
      </c>
      <c r="F55" s="151"/>
    </row>
    <row r="56" spans="1:6" ht="12.75">
      <c r="A56" s="154" t="s">
        <v>140</v>
      </c>
      <c r="B56" s="156" t="s">
        <v>376</v>
      </c>
      <c r="C56" s="157"/>
      <c r="D56" s="157"/>
      <c r="E56" s="157"/>
      <c r="F56" s="158"/>
    </row>
    <row r="57" spans="1:6" ht="12.75">
      <c r="A57" s="145"/>
      <c r="B57" s="159" t="s">
        <v>377</v>
      </c>
      <c r="C57" s="160"/>
      <c r="D57" s="160"/>
      <c r="E57" s="160"/>
      <c r="F57" s="161"/>
    </row>
    <row r="58" spans="1:6" ht="12.75">
      <c r="A58" s="145" t="s">
        <v>378</v>
      </c>
      <c r="B58" s="159" t="s">
        <v>379</v>
      </c>
      <c r="C58" s="160"/>
      <c r="D58" s="160"/>
      <c r="E58" s="160"/>
      <c r="F58" s="161"/>
    </row>
    <row r="59" spans="1:6" ht="12.75">
      <c r="A59" s="145" t="s">
        <v>380</v>
      </c>
      <c r="B59" s="159" t="s">
        <v>381</v>
      </c>
      <c r="C59" s="160"/>
      <c r="D59" s="160"/>
      <c r="E59" s="160"/>
      <c r="F59" s="161"/>
    </row>
    <row r="60" spans="1:6" ht="12.75" customHeight="1">
      <c r="A60" s="162" t="s">
        <v>143</v>
      </c>
      <c r="B60" s="28" t="s">
        <v>144</v>
      </c>
      <c r="C60" s="163">
        <f>SUM(C58:C59)</f>
        <v>0</v>
      </c>
      <c r="D60" s="163">
        <f>SUM(D58:D59)</f>
        <v>0</v>
      </c>
      <c r="E60" s="163">
        <f>SUM(E58:E59)</f>
        <v>0</v>
      </c>
      <c r="F60" s="164"/>
    </row>
    <row r="61" spans="1:6" ht="12.75" customHeight="1">
      <c r="A61" s="136" t="s">
        <v>382</v>
      </c>
      <c r="B61" s="165" t="s">
        <v>383</v>
      </c>
      <c r="C61" s="163"/>
      <c r="D61" s="163"/>
      <c r="E61" s="163"/>
      <c r="F61" s="164"/>
    </row>
    <row r="62" spans="1:6" ht="12.75" customHeight="1">
      <c r="A62" s="136" t="s">
        <v>384</v>
      </c>
      <c r="B62" s="165" t="s">
        <v>385</v>
      </c>
      <c r="C62" s="163"/>
      <c r="D62" s="163"/>
      <c r="E62" s="163"/>
      <c r="F62" s="164"/>
    </row>
    <row r="63" spans="1:6" ht="12.75" customHeight="1">
      <c r="A63" s="136" t="s">
        <v>386</v>
      </c>
      <c r="B63" s="165" t="s">
        <v>387</v>
      </c>
      <c r="C63" s="163"/>
      <c r="D63" s="163"/>
      <c r="E63" s="163"/>
      <c r="F63" s="164"/>
    </row>
    <row r="64" spans="1:6" ht="12.75" customHeight="1">
      <c r="A64" s="136" t="s">
        <v>388</v>
      </c>
      <c r="B64" s="165" t="s">
        <v>389</v>
      </c>
      <c r="C64" s="163"/>
      <c r="D64" s="163"/>
      <c r="E64" s="163"/>
      <c r="F64" s="164"/>
    </row>
    <row r="65" spans="1:6" ht="12.75" customHeight="1">
      <c r="A65" s="107" t="s">
        <v>390</v>
      </c>
      <c r="B65" s="28" t="s">
        <v>391</v>
      </c>
      <c r="C65" s="163">
        <f>SUM(C61:C64)</f>
        <v>0</v>
      </c>
      <c r="D65" s="163">
        <f>SUM(D61:D64)</f>
        <v>0</v>
      </c>
      <c r="E65" s="163">
        <f>SUM(E61:E64)</f>
        <v>0</v>
      </c>
      <c r="F65" s="164"/>
    </row>
    <row r="66" spans="1:6" ht="12.75" customHeight="1">
      <c r="A66" s="166" t="s">
        <v>392</v>
      </c>
      <c r="B66" s="156" t="s">
        <v>393</v>
      </c>
      <c r="C66" s="96">
        <f>SUM(C65+C60+C56+C55+C52)</f>
        <v>0</v>
      </c>
      <c r="D66" s="96">
        <f>SUM(D65+D60+D56+D55+D52)</f>
        <v>0</v>
      </c>
      <c r="E66" s="96">
        <f>SUM(E65+E60+E56+E55+E52)</f>
        <v>0</v>
      </c>
      <c r="F66" s="167"/>
    </row>
    <row r="67" spans="1:6" ht="12.75" customHeight="1">
      <c r="A67" s="115" t="s">
        <v>153</v>
      </c>
      <c r="B67" s="165" t="s">
        <v>154</v>
      </c>
      <c r="C67" s="168"/>
      <c r="D67" s="168"/>
      <c r="E67" s="168"/>
      <c r="F67" s="169"/>
    </row>
    <row r="68" spans="1:6" ht="12.75" customHeight="1">
      <c r="A68" s="115" t="s">
        <v>155</v>
      </c>
      <c r="B68" s="165" t="s">
        <v>156</v>
      </c>
      <c r="C68" s="168"/>
      <c r="D68" s="168"/>
      <c r="E68" s="168"/>
      <c r="F68" s="169"/>
    </row>
    <row r="69" spans="1:6" ht="12.75" customHeight="1">
      <c r="A69" s="154" t="s">
        <v>394</v>
      </c>
      <c r="B69" s="156" t="s">
        <v>157</v>
      </c>
      <c r="C69" s="96">
        <f>SUM(C67:C68)</f>
        <v>0</v>
      </c>
      <c r="D69" s="96">
        <f>SUM(D67:D68)</f>
        <v>0</v>
      </c>
      <c r="E69" s="96">
        <f>SUM(E67:E68)</f>
        <v>0</v>
      </c>
      <c r="F69" s="167"/>
    </row>
    <row r="70" spans="1:6" ht="26.25" customHeight="1">
      <c r="A70" s="162" t="s">
        <v>395</v>
      </c>
      <c r="B70" s="28" t="s">
        <v>159</v>
      </c>
      <c r="C70" s="95"/>
      <c r="D70" s="95"/>
      <c r="E70" s="95"/>
      <c r="F70" s="170"/>
    </row>
    <row r="71" spans="1:6" ht="11.25" customHeight="1">
      <c r="A71" s="127" t="s">
        <v>396</v>
      </c>
      <c r="B71" s="28" t="s">
        <v>161</v>
      </c>
      <c r="C71" s="95"/>
      <c r="D71" s="95"/>
      <c r="E71" s="95"/>
      <c r="F71" s="170"/>
    </row>
    <row r="72" spans="1:6" ht="11.25" customHeight="1">
      <c r="A72" s="111" t="s">
        <v>162</v>
      </c>
      <c r="B72" s="28" t="s">
        <v>397</v>
      </c>
      <c r="C72" s="95"/>
      <c r="D72" s="95"/>
      <c r="E72" s="95"/>
      <c r="F72" s="170"/>
    </row>
    <row r="73" spans="1:6" ht="11.25" customHeight="1">
      <c r="A73" s="171" t="s">
        <v>164</v>
      </c>
      <c r="B73" s="172" t="s">
        <v>398</v>
      </c>
      <c r="C73" s="95"/>
      <c r="D73" s="95"/>
      <c r="E73" s="95"/>
      <c r="F73" s="170"/>
    </row>
    <row r="74" spans="1:6" ht="11.25" customHeight="1">
      <c r="A74" s="173" t="s">
        <v>399</v>
      </c>
      <c r="B74" s="174" t="s">
        <v>400</v>
      </c>
      <c r="C74" s="168"/>
      <c r="D74" s="168"/>
      <c r="E74" s="168"/>
      <c r="F74" s="169"/>
    </row>
    <row r="75" spans="1:6" ht="11.25" customHeight="1">
      <c r="A75" s="173" t="s">
        <v>401</v>
      </c>
      <c r="B75" s="174" t="s">
        <v>402</v>
      </c>
      <c r="C75" s="168"/>
      <c r="D75" s="168"/>
      <c r="E75" s="168"/>
      <c r="F75" s="169"/>
    </row>
    <row r="76" spans="1:6" ht="11.25" customHeight="1">
      <c r="A76" s="175" t="s">
        <v>166</v>
      </c>
      <c r="B76" s="28" t="s">
        <v>167</v>
      </c>
      <c r="C76" s="95">
        <f>SUM(C74:C75)</f>
        <v>0</v>
      </c>
      <c r="D76" s="95">
        <f>SUM(D74:D75)</f>
        <v>0</v>
      </c>
      <c r="E76" s="95">
        <f>SUM(E74:E75)</f>
        <v>0</v>
      </c>
      <c r="F76" s="170"/>
    </row>
    <row r="77" spans="1:6" ht="13.5" customHeight="1">
      <c r="A77" s="176" t="s">
        <v>160</v>
      </c>
      <c r="B77" s="156" t="s">
        <v>168</v>
      </c>
      <c r="C77" s="96">
        <f>C76+C73+C72+C71+C70</f>
        <v>0</v>
      </c>
      <c r="D77" s="96">
        <f>D76+D73+D72+D71+D70</f>
        <v>0</v>
      </c>
      <c r="E77" s="96">
        <f>E76+E73+E72+E71+E70</f>
        <v>0</v>
      </c>
      <c r="F77" s="167"/>
    </row>
    <row r="78" spans="1:6" ht="12" customHeight="1">
      <c r="A78" s="177" t="s">
        <v>169</v>
      </c>
      <c r="B78" s="178" t="s">
        <v>403</v>
      </c>
      <c r="C78" s="96">
        <f>SUM(C77+C69+C66+C47+C43)</f>
        <v>0</v>
      </c>
      <c r="D78" s="96">
        <f>SUM(D77+D69+D66+D47+D43)</f>
        <v>0</v>
      </c>
      <c r="E78" s="96">
        <f>SUM(E77+E69+E66+E47+E43)</f>
        <v>0</v>
      </c>
      <c r="F78" s="167"/>
    </row>
    <row r="79" spans="1:6" ht="12" customHeight="1">
      <c r="A79" s="175" t="s">
        <v>404</v>
      </c>
      <c r="B79" s="165" t="s">
        <v>405</v>
      </c>
      <c r="C79" s="95"/>
      <c r="D79" s="95"/>
      <c r="E79" s="95"/>
      <c r="F79" s="170"/>
    </row>
    <row r="80" spans="1:6" ht="50.25" customHeight="1">
      <c r="A80" s="175" t="s">
        <v>406</v>
      </c>
      <c r="B80" s="165" t="s">
        <v>407</v>
      </c>
      <c r="C80" s="95">
        <v>0</v>
      </c>
      <c r="D80" s="95">
        <v>0</v>
      </c>
      <c r="E80" s="95">
        <v>0</v>
      </c>
      <c r="F80" s="179"/>
    </row>
    <row r="81" spans="1:6" ht="12.75" customHeight="1">
      <c r="A81" s="175"/>
      <c r="B81" s="132" t="s">
        <v>408</v>
      </c>
      <c r="C81" s="95"/>
      <c r="D81" s="95"/>
      <c r="E81" s="95"/>
      <c r="F81" s="170"/>
    </row>
    <row r="82" spans="1:6" ht="12.75" customHeight="1">
      <c r="A82" s="175"/>
      <c r="B82" s="132" t="s">
        <v>409</v>
      </c>
      <c r="C82" s="114"/>
      <c r="D82" s="114"/>
      <c r="E82" s="114"/>
      <c r="F82" s="21"/>
    </row>
    <row r="83" spans="1:6" ht="12.75" customHeight="1">
      <c r="A83" s="175"/>
      <c r="B83" s="132" t="s">
        <v>410</v>
      </c>
      <c r="C83" s="114"/>
      <c r="D83" s="114"/>
      <c r="E83" s="114"/>
      <c r="F83" s="21"/>
    </row>
    <row r="84" spans="1:6" ht="12.75" customHeight="1">
      <c r="A84" s="176" t="s">
        <v>411</v>
      </c>
      <c r="B84" s="156" t="s">
        <v>412</v>
      </c>
      <c r="C84" s="84">
        <f>SUM(C80:C83)</f>
        <v>0</v>
      </c>
      <c r="D84" s="84">
        <f>SUM(D80:D83)</f>
        <v>0</v>
      </c>
      <c r="E84" s="84">
        <f>SUM(E80:E83)</f>
        <v>0</v>
      </c>
      <c r="F84" s="26"/>
    </row>
    <row r="85" spans="1:6" s="180" customFormat="1" ht="12.75" customHeight="1">
      <c r="A85" s="177" t="s">
        <v>413</v>
      </c>
      <c r="B85" s="177" t="s">
        <v>414</v>
      </c>
      <c r="C85" s="150">
        <f>SUM(C79+C84)</f>
        <v>0</v>
      </c>
      <c r="D85" s="150">
        <f>SUM(D79+D84)</f>
        <v>0</v>
      </c>
      <c r="E85" s="150">
        <f>SUM(E79+E84)</f>
        <v>0</v>
      </c>
      <c r="F85" s="151"/>
    </row>
    <row r="86" spans="1:6" ht="12.75" customHeight="1">
      <c r="A86" s="132" t="s">
        <v>219</v>
      </c>
      <c r="B86" s="165" t="s">
        <v>220</v>
      </c>
      <c r="C86" s="168"/>
      <c r="D86" s="168"/>
      <c r="E86" s="168"/>
      <c r="F86" s="169"/>
    </row>
    <row r="87" spans="1:6" s="181" customFormat="1" ht="12.75" customHeight="1">
      <c r="A87" s="132" t="s">
        <v>221</v>
      </c>
      <c r="B87" s="165" t="s">
        <v>222</v>
      </c>
      <c r="C87" s="168"/>
      <c r="D87" s="168"/>
      <c r="E87" s="168"/>
      <c r="F87" s="169"/>
    </row>
    <row r="88" spans="1:6" ht="12.75" customHeight="1">
      <c r="A88" s="182" t="s">
        <v>415</v>
      </c>
      <c r="B88" s="165" t="s">
        <v>223</v>
      </c>
      <c r="C88" s="168"/>
      <c r="D88" s="168"/>
      <c r="E88" s="168"/>
      <c r="F88" s="169"/>
    </row>
    <row r="89" spans="1:6" ht="12.75" customHeight="1">
      <c r="A89" s="182" t="s">
        <v>224</v>
      </c>
      <c r="B89" s="165" t="s">
        <v>225</v>
      </c>
      <c r="C89" s="168"/>
      <c r="D89" s="168"/>
      <c r="E89" s="168"/>
      <c r="F89" s="169"/>
    </row>
    <row r="90" spans="1:6" ht="12.75" customHeight="1">
      <c r="A90" s="182" t="s">
        <v>226</v>
      </c>
      <c r="B90" s="165" t="s">
        <v>227</v>
      </c>
      <c r="C90" s="168"/>
      <c r="D90" s="168"/>
      <c r="E90" s="168"/>
      <c r="F90" s="169"/>
    </row>
    <row r="91" spans="1:6" ht="16.5" customHeight="1">
      <c r="A91" s="182" t="s">
        <v>229</v>
      </c>
      <c r="B91" s="165" t="s">
        <v>230</v>
      </c>
      <c r="C91" s="168"/>
      <c r="D91" s="168"/>
      <c r="E91" s="168"/>
      <c r="F91" s="169"/>
    </row>
    <row r="92" spans="1:6" ht="16.5" customHeight="1">
      <c r="A92" s="183" t="s">
        <v>231</v>
      </c>
      <c r="B92" s="178" t="s">
        <v>416</v>
      </c>
      <c r="C92" s="95">
        <f>SUM(C86:C91)</f>
        <v>0</v>
      </c>
      <c r="D92" s="95">
        <f>SUM(D86:D91)</f>
        <v>0</v>
      </c>
      <c r="E92" s="95">
        <f>SUM(E86:E91)</f>
        <v>0</v>
      </c>
      <c r="F92" s="170"/>
    </row>
    <row r="93" spans="1:6" ht="11.25" customHeight="1">
      <c r="A93" s="182" t="s">
        <v>233</v>
      </c>
      <c r="B93" s="165" t="s">
        <v>234</v>
      </c>
      <c r="C93" s="168"/>
      <c r="D93" s="168"/>
      <c r="E93" s="168"/>
      <c r="F93" s="169"/>
    </row>
    <row r="94" spans="1:6" ht="11.25" customHeight="1">
      <c r="A94" s="182" t="s">
        <v>235</v>
      </c>
      <c r="B94" s="165" t="s">
        <v>236</v>
      </c>
      <c r="C94" s="168"/>
      <c r="D94" s="168"/>
      <c r="E94" s="168"/>
      <c r="F94" s="169"/>
    </row>
    <row r="95" spans="1:6" ht="11.25" customHeight="1">
      <c r="A95" s="182" t="s">
        <v>237</v>
      </c>
      <c r="B95" s="165" t="s">
        <v>238</v>
      </c>
      <c r="C95" s="168"/>
      <c r="D95" s="168"/>
      <c r="E95" s="168"/>
      <c r="F95" s="169"/>
    </row>
    <row r="96" spans="1:6" ht="16.5" customHeight="1">
      <c r="A96" s="182" t="s">
        <v>239</v>
      </c>
      <c r="B96" s="165" t="s">
        <v>240</v>
      </c>
      <c r="C96" s="168"/>
      <c r="D96" s="168"/>
      <c r="E96" s="168"/>
      <c r="F96" s="169"/>
    </row>
    <row r="97" spans="1:6" ht="12.75">
      <c r="A97" s="183" t="s">
        <v>241</v>
      </c>
      <c r="B97" s="178" t="s">
        <v>417</v>
      </c>
      <c r="C97" s="95">
        <f>SUM(C93:C96)</f>
        <v>0</v>
      </c>
      <c r="D97" s="95">
        <f>SUM(D93:D96)</f>
        <v>0</v>
      </c>
      <c r="E97" s="95">
        <f>SUM(E93:E96)</f>
        <v>0</v>
      </c>
      <c r="F97" s="170"/>
    </row>
    <row r="98" spans="1:6" ht="25.5" customHeight="1">
      <c r="A98" s="182" t="s">
        <v>418</v>
      </c>
      <c r="B98" s="184" t="s">
        <v>419</v>
      </c>
      <c r="C98" s="168"/>
      <c r="D98" s="168"/>
      <c r="E98" s="168"/>
      <c r="F98" s="169"/>
    </row>
    <row r="99" spans="1:6" ht="27" customHeight="1">
      <c r="A99" s="182" t="s">
        <v>420</v>
      </c>
      <c r="B99" s="165" t="s">
        <v>421</v>
      </c>
      <c r="C99" s="168"/>
      <c r="D99" s="168"/>
      <c r="E99" s="168"/>
      <c r="F99" s="169"/>
    </row>
    <row r="100" spans="1:6" ht="12.75">
      <c r="A100" s="183" t="s">
        <v>422</v>
      </c>
      <c r="B100" s="185" t="s">
        <v>423</v>
      </c>
      <c r="C100" s="84">
        <f>SUM(C98:C99)</f>
        <v>0</v>
      </c>
      <c r="D100" s="84">
        <f>SUM(D98:D99)</f>
        <v>0</v>
      </c>
      <c r="E100" s="84">
        <f>SUM(E98:E99)</f>
        <v>0</v>
      </c>
      <c r="F100" s="26"/>
    </row>
    <row r="101" spans="1:6" ht="12.75">
      <c r="A101" s="182"/>
      <c r="B101" s="186" t="s">
        <v>424</v>
      </c>
      <c r="C101" s="139">
        <f>SUM(C100+C97+C92+C85+C78+C29+C23)</f>
        <v>0</v>
      </c>
      <c r="D101" s="139">
        <f>SUM(D100+D97+D92+D85+D78+D29+D23)</f>
        <v>0</v>
      </c>
      <c r="E101" s="139">
        <f>SUM(E100+E97+E92+E85+E78+E29+E23)</f>
        <v>0</v>
      </c>
      <c r="F101" s="140"/>
    </row>
  </sheetData>
  <sheetProtection selectLockedCells="1" selectUnlockedCells="1"/>
  <printOptions headings="1"/>
  <pageMargins left="0.7083333333333334" right="0.7083333333333334" top="0.7486111111111111" bottom="0.7486111111111111" header="0.31527777777777777" footer="0.31527777777777777"/>
  <pageSetup fitToHeight="0" fitToWidth="1" horizontalDpi="300" verticalDpi="300" orientation="portrait" paperSize="9" scale="74" r:id="rId1"/>
  <headerFooter alignWithMargins="0">
    <oddHeader>&amp;C&amp;P/&amp;N</oddHeader>
    <oddFooter>&amp;L&amp;F&amp;C&amp;D&amp;R&amp;A</oddFooter>
  </headerFooter>
  <rowBreaks count="1" manualBreakCount="1">
    <brk id="7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131"/>
  <sheetViews>
    <sheetView view="pageBreakPreview" zoomScaleSheetLayoutView="100" zoomScalePageLayoutView="0" workbookViewId="0" topLeftCell="A1">
      <selection activeCell="F54" sqref="F54"/>
    </sheetView>
  </sheetViews>
  <sheetFormatPr defaultColWidth="8.83203125" defaultRowHeight="18"/>
  <cols>
    <col min="1" max="1" width="6.91015625" style="20" customWidth="1"/>
    <col min="2" max="2" width="37.66015625" style="82" customWidth="1"/>
    <col min="3" max="3" width="8.25" style="21" customWidth="1"/>
    <col min="4" max="4" width="8.08203125" style="21" customWidth="1"/>
    <col min="5" max="5" width="10.5" style="21" customWidth="1"/>
    <col min="6" max="6" width="14.33203125" style="82" customWidth="1"/>
    <col min="7" max="7" width="12.5" style="82" customWidth="1"/>
    <col min="8" max="8" width="14.41015625" style="82" customWidth="1"/>
    <col min="9" max="255" width="8.83203125" style="82" customWidth="1"/>
    <col min="256" max="16384" width="8.83203125" style="23" customWidth="1"/>
  </cols>
  <sheetData>
    <row r="1" spans="1:5" ht="9" customHeight="1">
      <c r="A1" s="24"/>
      <c r="B1" s="85"/>
      <c r="C1" s="26"/>
      <c r="D1" s="26"/>
      <c r="E1" s="26"/>
    </row>
    <row r="2" spans="1:5" ht="15" customHeight="1">
      <c r="A2" s="28"/>
      <c r="B2" s="29" t="s">
        <v>564</v>
      </c>
      <c r="C2" s="11"/>
      <c r="D2" s="11"/>
      <c r="E2" s="11" t="s">
        <v>14</v>
      </c>
    </row>
    <row r="3" spans="1:5" ht="12" customHeight="1">
      <c r="A3" s="28">
        <v>841317</v>
      </c>
      <c r="B3" s="29"/>
      <c r="C3" s="30"/>
      <c r="D3" s="30"/>
      <c r="E3" s="30"/>
    </row>
    <row r="4" spans="1:5" ht="39" customHeight="1">
      <c r="A4" s="28" t="s">
        <v>425</v>
      </c>
      <c r="B4" s="29" t="s">
        <v>426</v>
      </c>
      <c r="C4" s="33" t="s">
        <v>500</v>
      </c>
      <c r="D4" s="33" t="s">
        <v>557</v>
      </c>
      <c r="E4" s="33" t="s">
        <v>605</v>
      </c>
    </row>
    <row r="5" spans="1:5" ht="7.5" customHeight="1">
      <c r="A5" s="28"/>
      <c r="B5" s="29"/>
      <c r="C5" s="34"/>
      <c r="D5" s="34"/>
      <c r="E5" s="34"/>
    </row>
    <row r="6" spans="1:5" ht="12.75" customHeight="1">
      <c r="A6" s="36" t="s">
        <v>60</v>
      </c>
      <c r="B6" s="187" t="s">
        <v>61</v>
      </c>
      <c r="C6" s="40"/>
      <c r="D6" s="40"/>
      <c r="E6" s="40"/>
    </row>
    <row r="7" spans="1:5" ht="12.75" customHeight="1">
      <c r="A7" s="36" t="s">
        <v>62</v>
      </c>
      <c r="B7" s="187" t="s">
        <v>63</v>
      </c>
      <c r="C7" s="40"/>
      <c r="D7" s="40"/>
      <c r="E7" s="40"/>
    </row>
    <row r="8" spans="1:5" ht="12.75" customHeight="1">
      <c r="A8" s="36" t="s">
        <v>64</v>
      </c>
      <c r="B8" s="187" t="s">
        <v>65</v>
      </c>
      <c r="C8" s="40"/>
      <c r="D8" s="40"/>
      <c r="E8" s="40"/>
    </row>
    <row r="9" spans="1:5" ht="12.75" customHeight="1">
      <c r="A9" s="36" t="s">
        <v>66</v>
      </c>
      <c r="B9" s="187" t="s">
        <v>67</v>
      </c>
      <c r="C9" s="40"/>
      <c r="D9" s="40"/>
      <c r="E9" s="40"/>
    </row>
    <row r="10" spans="1:5" ht="12.75" customHeight="1">
      <c r="A10" s="36" t="s">
        <v>68</v>
      </c>
      <c r="B10" s="187" t="s">
        <v>69</v>
      </c>
      <c r="C10" s="40"/>
      <c r="D10" s="40"/>
      <c r="E10" s="40"/>
    </row>
    <row r="11" spans="1:5" ht="12.75" customHeight="1">
      <c r="A11" s="36" t="s">
        <v>70</v>
      </c>
      <c r="B11" s="187" t="s">
        <v>71</v>
      </c>
      <c r="C11" s="40"/>
      <c r="D11" s="40"/>
      <c r="E11" s="40"/>
    </row>
    <row r="12" spans="1:5" ht="12.75" customHeight="1">
      <c r="A12" s="36" t="s">
        <v>72</v>
      </c>
      <c r="B12" s="187" t="s">
        <v>73</v>
      </c>
      <c r="C12" s="40"/>
      <c r="D12" s="40"/>
      <c r="E12" s="40"/>
    </row>
    <row r="13" spans="1:5" ht="12.75" customHeight="1">
      <c r="A13" s="36" t="s">
        <v>74</v>
      </c>
      <c r="B13" s="187" t="s">
        <v>75</v>
      </c>
      <c r="C13" s="40"/>
      <c r="D13" s="40"/>
      <c r="E13" s="40"/>
    </row>
    <row r="14" spans="1:5" ht="12.75" customHeight="1">
      <c r="A14" s="36" t="s">
        <v>76</v>
      </c>
      <c r="B14" s="187" t="s">
        <v>77</v>
      </c>
      <c r="C14" s="40"/>
      <c r="D14" s="40"/>
      <c r="E14" s="40"/>
    </row>
    <row r="15" spans="1:5" ht="12.75" customHeight="1">
      <c r="A15" s="36" t="s">
        <v>79</v>
      </c>
      <c r="B15" s="187" t="s">
        <v>80</v>
      </c>
      <c r="C15" s="40"/>
      <c r="D15" s="40"/>
      <c r="E15" s="40"/>
    </row>
    <row r="16" spans="1:5" ht="12.75" customHeight="1">
      <c r="A16" s="36" t="s">
        <v>82</v>
      </c>
      <c r="B16" s="187" t="s">
        <v>83</v>
      </c>
      <c r="C16" s="40"/>
      <c r="D16" s="40"/>
      <c r="E16" s="40"/>
    </row>
    <row r="17" spans="1:5" ht="12.75" customHeight="1">
      <c r="A17" s="36" t="s">
        <v>85</v>
      </c>
      <c r="B17" s="187" t="s">
        <v>86</v>
      </c>
      <c r="C17" s="40"/>
      <c r="D17" s="40"/>
      <c r="E17" s="40"/>
    </row>
    <row r="18" spans="1:5" ht="12.75" customHeight="1">
      <c r="A18" s="32"/>
      <c r="B18" s="188" t="s">
        <v>88</v>
      </c>
      <c r="C18" s="43">
        <f>SUM(C6:C17)</f>
        <v>0</v>
      </c>
      <c r="D18" s="43">
        <f>SUM(D6:D17)</f>
        <v>0</v>
      </c>
      <c r="E18" s="43">
        <f>SUM(E6:E17)</f>
        <v>0</v>
      </c>
    </row>
    <row r="19" spans="1:5" ht="12.75" customHeight="1">
      <c r="A19" s="36" t="s">
        <v>90</v>
      </c>
      <c r="B19" s="187" t="s">
        <v>91</v>
      </c>
      <c r="C19" s="40"/>
      <c r="D19" s="40"/>
      <c r="E19" s="40"/>
    </row>
    <row r="20" spans="1:5" ht="23.25" customHeight="1">
      <c r="A20" s="36" t="s">
        <v>93</v>
      </c>
      <c r="B20" s="187" t="s">
        <v>94</v>
      </c>
      <c r="C20" s="40"/>
      <c r="D20" s="40"/>
      <c r="E20" s="40"/>
    </row>
    <row r="21" spans="1:5" ht="11.25" customHeight="1">
      <c r="A21" s="36" t="s">
        <v>97</v>
      </c>
      <c r="B21" s="187" t="s">
        <v>98</v>
      </c>
      <c r="C21" s="50"/>
      <c r="D21" s="50"/>
      <c r="E21" s="50"/>
    </row>
    <row r="22" spans="1:6" ht="11.25" customHeight="1">
      <c r="A22" s="36" t="s">
        <v>99</v>
      </c>
      <c r="B22" s="187" t="s">
        <v>100</v>
      </c>
      <c r="C22" s="50">
        <v>600000</v>
      </c>
      <c r="D22" s="50">
        <v>0</v>
      </c>
      <c r="E22" s="50">
        <v>320600</v>
      </c>
      <c r="F22" s="82" t="s">
        <v>509</v>
      </c>
    </row>
    <row r="23" spans="1:5" ht="11.25" customHeight="1">
      <c r="A23" s="32"/>
      <c r="B23" s="188" t="s">
        <v>101</v>
      </c>
      <c r="C23" s="189">
        <f>C22</f>
        <v>600000</v>
      </c>
      <c r="D23" s="189">
        <f>D22</f>
        <v>0</v>
      </c>
      <c r="E23" s="189">
        <f>E22</f>
        <v>320600</v>
      </c>
    </row>
    <row r="24" spans="1:5" ht="11.25" customHeight="1">
      <c r="A24" s="32"/>
      <c r="B24" s="188" t="s">
        <v>103</v>
      </c>
      <c r="C24" s="189">
        <f>C23+C18</f>
        <v>600000</v>
      </c>
      <c r="D24" s="189">
        <f>D23+D18</f>
        <v>0</v>
      </c>
      <c r="E24" s="189">
        <f>E23+E18</f>
        <v>320600</v>
      </c>
    </row>
    <row r="25" spans="1:6" ht="11.25" customHeight="1">
      <c r="A25" s="36" t="s">
        <v>104</v>
      </c>
      <c r="B25" s="190" t="s">
        <v>105</v>
      </c>
      <c r="C25" s="50">
        <v>83700</v>
      </c>
      <c r="D25" s="50">
        <v>0</v>
      </c>
      <c r="E25" s="50">
        <v>55800</v>
      </c>
      <c r="F25" s="82" t="s">
        <v>510</v>
      </c>
    </row>
    <row r="26" spans="1:5" ht="11.25" customHeight="1">
      <c r="A26" s="36" t="s">
        <v>106</v>
      </c>
      <c r="B26" s="190" t="s">
        <v>107</v>
      </c>
      <c r="C26" s="40"/>
      <c r="D26" s="40"/>
      <c r="E26" s="40"/>
    </row>
    <row r="27" spans="1:5" ht="11.25" customHeight="1">
      <c r="A27" s="36" t="s">
        <v>108</v>
      </c>
      <c r="B27" s="190" t="s">
        <v>109</v>
      </c>
      <c r="C27" s="40"/>
      <c r="D27" s="40"/>
      <c r="E27" s="40"/>
    </row>
    <row r="28" spans="1:5" ht="11.25" customHeight="1">
      <c r="A28" s="36">
        <v>5215</v>
      </c>
      <c r="B28" s="190" t="s">
        <v>110</v>
      </c>
      <c r="C28" s="40"/>
      <c r="D28" s="40"/>
      <c r="E28" s="40"/>
    </row>
    <row r="29" spans="1:5" ht="11.25" customHeight="1">
      <c r="A29" s="36">
        <v>5216</v>
      </c>
      <c r="B29" s="190" t="s">
        <v>111</v>
      </c>
      <c r="C29" s="40"/>
      <c r="D29" s="40"/>
      <c r="E29" s="40"/>
    </row>
    <row r="30" spans="1:5" ht="11.25" customHeight="1">
      <c r="A30" s="36" t="s">
        <v>112</v>
      </c>
      <c r="B30" s="190" t="s">
        <v>113</v>
      </c>
      <c r="C30" s="40"/>
      <c r="D30" s="40"/>
      <c r="E30" s="40"/>
    </row>
    <row r="31" spans="1:5" ht="23.25" customHeight="1">
      <c r="A31" s="32"/>
      <c r="B31" s="42" t="s">
        <v>115</v>
      </c>
      <c r="C31" s="43">
        <f>C25</f>
        <v>83700</v>
      </c>
      <c r="D31" s="43">
        <f>D25</f>
        <v>0</v>
      </c>
      <c r="E31" s="43">
        <f>E25</f>
        <v>55800</v>
      </c>
    </row>
    <row r="32" spans="1:5" ht="12" customHeight="1">
      <c r="A32" s="36" t="s">
        <v>116</v>
      </c>
      <c r="B32" s="39" t="s">
        <v>117</v>
      </c>
      <c r="C32" s="40"/>
      <c r="D32" s="40"/>
      <c r="E32" s="40"/>
    </row>
    <row r="33" spans="1:5" ht="12" customHeight="1">
      <c r="A33" s="36" t="s">
        <v>118</v>
      </c>
      <c r="B33" s="39" t="s">
        <v>119</v>
      </c>
      <c r="C33" s="40"/>
      <c r="D33" s="40"/>
      <c r="E33" s="40"/>
    </row>
    <row r="34" spans="1:5" ht="12" customHeight="1">
      <c r="A34" s="32"/>
      <c r="B34" s="42" t="s">
        <v>121</v>
      </c>
      <c r="C34" s="43"/>
      <c r="D34" s="43"/>
      <c r="E34" s="43"/>
    </row>
    <row r="35" spans="1:5" ht="13.5" customHeight="1">
      <c r="A35" s="36" t="s">
        <v>122</v>
      </c>
      <c r="B35" s="39" t="s">
        <v>284</v>
      </c>
      <c r="C35" s="40"/>
      <c r="D35" s="40">
        <v>40000</v>
      </c>
      <c r="E35" s="40"/>
    </row>
    <row r="36" spans="1:5" ht="12" customHeight="1">
      <c r="A36" s="36" t="s">
        <v>124</v>
      </c>
      <c r="B36" s="39" t="s">
        <v>125</v>
      </c>
      <c r="C36" s="40"/>
      <c r="D36" s="40"/>
      <c r="E36" s="40"/>
    </row>
    <row r="37" spans="1:5" ht="12" customHeight="1">
      <c r="A37" s="32"/>
      <c r="B37" s="42" t="s">
        <v>127</v>
      </c>
      <c r="C37" s="43">
        <f>C35</f>
        <v>0</v>
      </c>
      <c r="D37" s="43">
        <f>D35</f>
        <v>40000</v>
      </c>
      <c r="E37" s="43">
        <f>E35</f>
        <v>0</v>
      </c>
    </row>
    <row r="38" spans="1:5" ht="12" customHeight="1">
      <c r="A38" s="36" t="s">
        <v>128</v>
      </c>
      <c r="B38" s="39" t="s">
        <v>129</v>
      </c>
      <c r="C38" s="40"/>
      <c r="D38" s="40"/>
      <c r="E38" s="40"/>
    </row>
    <row r="39" spans="1:5" ht="12" customHeight="1">
      <c r="A39" s="36" t="s">
        <v>130</v>
      </c>
      <c r="B39" s="39" t="s">
        <v>131</v>
      </c>
      <c r="C39" s="40"/>
      <c r="D39" s="40"/>
      <c r="E39" s="40"/>
    </row>
    <row r="40" spans="1:5" ht="12" customHeight="1">
      <c r="A40" s="36" t="s">
        <v>132</v>
      </c>
      <c r="B40" s="39" t="s">
        <v>133</v>
      </c>
      <c r="C40" s="40"/>
      <c r="D40" s="40"/>
      <c r="E40" s="40"/>
    </row>
    <row r="41" spans="1:5" ht="12" customHeight="1">
      <c r="A41" s="36" t="s">
        <v>134</v>
      </c>
      <c r="B41" s="39" t="s">
        <v>135</v>
      </c>
      <c r="C41" s="40"/>
      <c r="D41" s="40"/>
      <c r="E41" s="40"/>
    </row>
    <row r="42" spans="1:5" ht="12" customHeight="1">
      <c r="A42" s="36" t="s">
        <v>136</v>
      </c>
      <c r="B42" s="39" t="s">
        <v>137</v>
      </c>
      <c r="C42" s="40"/>
      <c r="D42" s="40"/>
      <c r="E42" s="40"/>
    </row>
    <row r="43" spans="1:5" ht="12" customHeight="1">
      <c r="A43" s="32"/>
      <c r="B43" s="42" t="s">
        <v>139</v>
      </c>
      <c r="C43" s="43">
        <f>SUM(C38:C42)</f>
        <v>0</v>
      </c>
      <c r="D43" s="43">
        <f>SUM(D38:D42)</f>
        <v>0</v>
      </c>
      <c r="E43" s="43">
        <f>SUM(E38:E42)</f>
        <v>0</v>
      </c>
    </row>
    <row r="44" spans="1:5" ht="12" customHeight="1">
      <c r="A44" s="32" t="s">
        <v>140</v>
      </c>
      <c r="B44" s="42" t="s">
        <v>141</v>
      </c>
      <c r="C44" s="43"/>
      <c r="D44" s="43"/>
      <c r="E44" s="43"/>
    </row>
    <row r="45" spans="1:6" ht="13.5" customHeight="1">
      <c r="A45" s="32" t="s">
        <v>143</v>
      </c>
      <c r="B45" s="42" t="s">
        <v>144</v>
      </c>
      <c r="C45" s="43">
        <v>150000</v>
      </c>
      <c r="D45" s="43">
        <v>325000</v>
      </c>
      <c r="E45" s="43">
        <v>0</v>
      </c>
      <c r="F45" s="82" t="s">
        <v>486</v>
      </c>
    </row>
    <row r="46" spans="1:5" ht="12" customHeight="1">
      <c r="A46" s="36">
        <v>533711</v>
      </c>
      <c r="B46" s="39" t="s">
        <v>145</v>
      </c>
      <c r="C46" s="40"/>
      <c r="D46" s="40"/>
      <c r="E46" s="40"/>
    </row>
    <row r="47" spans="1:5" ht="12" customHeight="1">
      <c r="A47" s="36" t="s">
        <v>146</v>
      </c>
      <c r="B47" s="39" t="s">
        <v>147</v>
      </c>
      <c r="C47" s="40"/>
      <c r="D47" s="40"/>
      <c r="E47" s="40"/>
    </row>
    <row r="48" spans="1:5" ht="12" customHeight="1">
      <c r="A48" s="36" t="s">
        <v>148</v>
      </c>
      <c r="B48" s="39" t="s">
        <v>149</v>
      </c>
      <c r="C48" s="40"/>
      <c r="D48" s="40"/>
      <c r="E48" s="40"/>
    </row>
    <row r="49" spans="1:5" ht="12" customHeight="1">
      <c r="A49" s="36" t="s">
        <v>150</v>
      </c>
      <c r="B49" s="39" t="s">
        <v>151</v>
      </c>
      <c r="C49" s="40"/>
      <c r="D49" s="40"/>
      <c r="E49" s="40"/>
    </row>
    <row r="50" spans="1:5" ht="12" customHeight="1">
      <c r="A50" s="32"/>
      <c r="B50" s="42" t="s">
        <v>152</v>
      </c>
      <c r="C50" s="43">
        <f>SUM(C46:C49)</f>
        <v>0</v>
      </c>
      <c r="D50" s="43">
        <f>SUM(D46:D49)</f>
        <v>0</v>
      </c>
      <c r="E50" s="43">
        <f>SUM(E46:E49)</f>
        <v>0</v>
      </c>
    </row>
    <row r="51" spans="1:5" ht="12" customHeight="1">
      <c r="A51" s="36" t="s">
        <v>153</v>
      </c>
      <c r="B51" s="39" t="s">
        <v>154</v>
      </c>
      <c r="C51" s="40"/>
      <c r="D51" s="40"/>
      <c r="E51" s="40"/>
    </row>
    <row r="52" spans="1:6" ht="12" customHeight="1">
      <c r="A52" s="36" t="s">
        <v>155</v>
      </c>
      <c r="B52" s="39" t="s">
        <v>156</v>
      </c>
      <c r="C52" s="40">
        <v>430000</v>
      </c>
      <c r="D52" s="40">
        <v>0</v>
      </c>
      <c r="E52" s="40">
        <v>0</v>
      </c>
      <c r="F52" s="281" t="s">
        <v>608</v>
      </c>
    </row>
    <row r="53" spans="1:5" ht="12" customHeight="1">
      <c r="A53" s="32"/>
      <c r="B53" s="42" t="s">
        <v>157</v>
      </c>
      <c r="C53" s="43">
        <f>SUM(C51:C52)</f>
        <v>430000</v>
      </c>
      <c r="D53" s="43">
        <f>SUM(D51:D52)</f>
        <v>0</v>
      </c>
      <c r="E53" s="43">
        <f>SUM(E51:E52)</f>
        <v>0</v>
      </c>
    </row>
    <row r="54" spans="1:6" ht="29.25" customHeight="1">
      <c r="A54" s="36" t="s">
        <v>158</v>
      </c>
      <c r="B54" s="39" t="s">
        <v>159</v>
      </c>
      <c r="C54" s="40">
        <v>156600</v>
      </c>
      <c r="D54" s="40">
        <v>98550</v>
      </c>
      <c r="E54" s="40">
        <v>0</v>
      </c>
      <c r="F54" s="432" t="s">
        <v>609</v>
      </c>
    </row>
    <row r="55" spans="1:5" ht="14.25" customHeight="1">
      <c r="A55" s="36">
        <v>36423</v>
      </c>
      <c r="B55" s="39" t="s">
        <v>161</v>
      </c>
      <c r="C55" s="40">
        <v>0</v>
      </c>
      <c r="D55" s="40">
        <v>0</v>
      </c>
      <c r="E55" s="40">
        <v>0</v>
      </c>
    </row>
    <row r="56" spans="1:5" ht="12.75" customHeight="1">
      <c r="A56" s="36" t="s">
        <v>162</v>
      </c>
      <c r="B56" s="39" t="s">
        <v>163</v>
      </c>
      <c r="C56" s="40"/>
      <c r="D56" s="40"/>
      <c r="E56" s="40"/>
    </row>
    <row r="57" spans="1:5" ht="12.75" customHeight="1">
      <c r="A57" s="36" t="s">
        <v>164</v>
      </c>
      <c r="B57" s="39" t="s">
        <v>286</v>
      </c>
      <c r="C57" s="40"/>
      <c r="D57" s="40"/>
      <c r="E57" s="40"/>
    </row>
    <row r="58" spans="1:6" ht="29.25" customHeight="1">
      <c r="A58" s="36" t="s">
        <v>166</v>
      </c>
      <c r="B58" s="39" t="s">
        <v>167</v>
      </c>
      <c r="C58" s="40">
        <v>197890</v>
      </c>
      <c r="D58" s="40">
        <v>260000</v>
      </c>
      <c r="E58" s="40">
        <v>0</v>
      </c>
      <c r="F58" s="558" t="s">
        <v>586</v>
      </c>
    </row>
    <row r="59" spans="1:5" ht="14.25" customHeight="1">
      <c r="A59" s="32"/>
      <c r="B59" s="42" t="s">
        <v>168</v>
      </c>
      <c r="C59" s="43">
        <f>SUM(C54:C58)</f>
        <v>354490</v>
      </c>
      <c r="D59" s="43">
        <f>SUM(D54:D58)</f>
        <v>358550</v>
      </c>
      <c r="E59" s="43">
        <f>SUM(E54:E58)</f>
        <v>0</v>
      </c>
    </row>
    <row r="60" spans="1:5" ht="14.25" customHeight="1">
      <c r="A60" s="32"/>
      <c r="B60" s="42" t="s">
        <v>170</v>
      </c>
      <c r="C60" s="43">
        <f>C59+C53+C50+C37+C34+C45+C44+C43</f>
        <v>934490</v>
      </c>
      <c r="D60" s="43">
        <f>D59+D53+D50+D37+D34+D45+D44+D43</f>
        <v>723550</v>
      </c>
      <c r="E60" s="43">
        <f>E59+E53+E50+E37+E34+E45+E44+E43</f>
        <v>0</v>
      </c>
    </row>
    <row r="61" spans="1:5" ht="14.25" customHeight="1">
      <c r="A61" s="36" t="s">
        <v>171</v>
      </c>
      <c r="B61" s="191" t="s">
        <v>172</v>
      </c>
      <c r="C61" s="40"/>
      <c r="D61" s="40"/>
      <c r="E61" s="40"/>
    </row>
    <row r="62" spans="1:5" ht="14.25" customHeight="1">
      <c r="A62" s="36" t="s">
        <v>173</v>
      </c>
      <c r="B62" s="187" t="s">
        <v>174</v>
      </c>
      <c r="C62" s="40"/>
      <c r="D62" s="40"/>
      <c r="E62" s="40"/>
    </row>
    <row r="63" spans="1:5" ht="12.75" customHeight="1">
      <c r="A63" s="32"/>
      <c r="B63" s="188" t="s">
        <v>175</v>
      </c>
      <c r="C63" s="43"/>
      <c r="D63" s="43"/>
      <c r="E63" s="43"/>
    </row>
    <row r="64" spans="1:5" ht="13.5" customHeight="1">
      <c r="A64" s="36" t="s">
        <v>176</v>
      </c>
      <c r="B64" s="187" t="s">
        <v>177</v>
      </c>
      <c r="C64" s="40"/>
      <c r="D64" s="40"/>
      <c r="E64" s="40"/>
    </row>
    <row r="65" spans="1:5" ht="13.5" customHeight="1">
      <c r="A65" s="36"/>
      <c r="B65" s="187" t="s">
        <v>178</v>
      </c>
      <c r="C65" s="40"/>
      <c r="D65" s="40"/>
      <c r="E65" s="40"/>
    </row>
    <row r="66" spans="1:5" ht="13.5" customHeight="1">
      <c r="A66" s="32"/>
      <c r="B66" s="192" t="s">
        <v>179</v>
      </c>
      <c r="C66" s="43"/>
      <c r="D66" s="43"/>
      <c r="E66" s="43"/>
    </row>
    <row r="67" spans="1:5" ht="13.5" customHeight="1">
      <c r="A67" s="36" t="s">
        <v>180</v>
      </c>
      <c r="B67" s="192" t="s">
        <v>181</v>
      </c>
      <c r="C67" s="40"/>
      <c r="D67" s="40"/>
      <c r="E67" s="40"/>
    </row>
    <row r="68" spans="1:5" ht="12" customHeight="1">
      <c r="A68" s="36" t="s">
        <v>182</v>
      </c>
      <c r="B68" s="187" t="s">
        <v>183</v>
      </c>
      <c r="C68" s="40"/>
      <c r="D68" s="40"/>
      <c r="E68" s="40"/>
    </row>
    <row r="69" spans="1:5" ht="13.5" customHeight="1">
      <c r="A69" s="36" t="s">
        <v>184</v>
      </c>
      <c r="B69" s="187" t="s">
        <v>185</v>
      </c>
      <c r="C69" s="40"/>
      <c r="D69" s="40"/>
      <c r="E69" s="40"/>
    </row>
    <row r="70" spans="1:5" ht="23.25" customHeight="1">
      <c r="A70" s="36"/>
      <c r="B70" s="187" t="s">
        <v>186</v>
      </c>
      <c r="C70" s="40"/>
      <c r="D70" s="40"/>
      <c r="E70" s="40"/>
    </row>
    <row r="71" spans="1:5" ht="24.75" customHeight="1">
      <c r="A71" s="36" t="s">
        <v>187</v>
      </c>
      <c r="B71" s="187" t="s">
        <v>188</v>
      </c>
      <c r="C71" s="40"/>
      <c r="D71" s="40"/>
      <c r="E71" s="40"/>
    </row>
    <row r="72" spans="1:5" ht="12.75" customHeight="1">
      <c r="A72" s="36" t="s">
        <v>189</v>
      </c>
      <c r="B72" s="187" t="s">
        <v>190</v>
      </c>
      <c r="C72" s="40"/>
      <c r="D72" s="40"/>
      <c r="E72" s="40"/>
    </row>
    <row r="73" spans="1:5" ht="12.75" customHeight="1">
      <c r="A73" s="32"/>
      <c r="B73" s="188" t="s">
        <v>191</v>
      </c>
      <c r="C73" s="43"/>
      <c r="D73" s="43"/>
      <c r="E73" s="43"/>
    </row>
    <row r="74" spans="1:5" ht="12.75" customHeight="1">
      <c r="A74" s="32"/>
      <c r="B74" s="192" t="s">
        <v>192</v>
      </c>
      <c r="C74" s="43"/>
      <c r="D74" s="43"/>
      <c r="E74" s="43"/>
    </row>
    <row r="75" spans="1:5" ht="22.5" customHeight="1">
      <c r="A75" s="36" t="s">
        <v>193</v>
      </c>
      <c r="B75" s="191" t="s">
        <v>194</v>
      </c>
      <c r="C75" s="40"/>
      <c r="D75" s="40"/>
      <c r="E75" s="40"/>
    </row>
    <row r="76" spans="1:5" ht="11.25" customHeight="1">
      <c r="A76" s="36" t="s">
        <v>195</v>
      </c>
      <c r="B76" s="191" t="s">
        <v>196</v>
      </c>
      <c r="C76" s="40"/>
      <c r="D76" s="40"/>
      <c r="E76" s="40"/>
    </row>
    <row r="77" spans="1:5" ht="12.75" customHeight="1">
      <c r="A77" s="36" t="s">
        <v>197</v>
      </c>
      <c r="B77" s="191" t="s">
        <v>198</v>
      </c>
      <c r="C77" s="40"/>
      <c r="D77" s="40"/>
      <c r="E77" s="40"/>
    </row>
    <row r="78" spans="1:5" ht="12.75" customHeight="1">
      <c r="A78" s="32"/>
      <c r="B78" s="192" t="s">
        <v>199</v>
      </c>
      <c r="C78" s="43"/>
      <c r="D78" s="43"/>
      <c r="E78" s="43"/>
    </row>
    <row r="79" spans="1:5" ht="22.5" customHeight="1">
      <c r="A79" s="36" t="s">
        <v>200</v>
      </c>
      <c r="B79" s="187" t="s">
        <v>201</v>
      </c>
      <c r="C79" s="40"/>
      <c r="D79" s="40"/>
      <c r="E79" s="40"/>
    </row>
    <row r="80" spans="1:5" ht="15.75" customHeight="1">
      <c r="A80" s="36" t="s">
        <v>202</v>
      </c>
      <c r="B80" s="39" t="s">
        <v>287</v>
      </c>
      <c r="C80" s="40"/>
      <c r="D80" s="40"/>
      <c r="E80" s="40"/>
    </row>
    <row r="81" spans="1:5" ht="11.25" customHeight="1">
      <c r="A81" s="36" t="s">
        <v>203</v>
      </c>
      <c r="B81" s="39" t="s">
        <v>204</v>
      </c>
      <c r="C81" s="40"/>
      <c r="D81" s="40"/>
      <c r="E81" s="40"/>
    </row>
    <row r="82" spans="1:5" ht="24.75" customHeight="1">
      <c r="A82" s="32"/>
      <c r="B82" s="98" t="s">
        <v>205</v>
      </c>
      <c r="C82" s="43">
        <f>SUM(C79:C80)</f>
        <v>0</v>
      </c>
      <c r="D82" s="43">
        <f>SUM(D79:D80)</f>
        <v>0</v>
      </c>
      <c r="E82" s="43">
        <f>SUM(E79:E80)</f>
        <v>0</v>
      </c>
    </row>
    <row r="83" spans="1:5" ht="14.25" customHeight="1">
      <c r="A83" s="36" t="s">
        <v>206</v>
      </c>
      <c r="B83" s="39" t="s">
        <v>207</v>
      </c>
      <c r="C83" s="40"/>
      <c r="D83" s="40"/>
      <c r="E83" s="40"/>
    </row>
    <row r="84" spans="1:5" ht="11.25" customHeight="1">
      <c r="A84" s="36" t="s">
        <v>208</v>
      </c>
      <c r="B84" s="39" t="s">
        <v>209</v>
      </c>
      <c r="C84" s="40"/>
      <c r="D84" s="40"/>
      <c r="E84" s="40"/>
    </row>
    <row r="85" spans="1:5" ht="11.25" customHeight="1">
      <c r="A85" s="36" t="s">
        <v>288</v>
      </c>
      <c r="B85" s="39" t="s">
        <v>211</v>
      </c>
      <c r="C85" s="40"/>
      <c r="D85" s="40"/>
      <c r="E85" s="40"/>
    </row>
    <row r="86" spans="1:5" ht="11.25" customHeight="1">
      <c r="A86" s="36" t="s">
        <v>212</v>
      </c>
      <c r="B86" s="39" t="s">
        <v>213</v>
      </c>
      <c r="C86" s="40"/>
      <c r="D86" s="40"/>
      <c r="E86" s="40"/>
    </row>
    <row r="87" spans="1:5" ht="23.25" customHeight="1">
      <c r="A87" s="36"/>
      <c r="B87" s="42" t="s">
        <v>214</v>
      </c>
      <c r="C87" s="40"/>
      <c r="D87" s="40"/>
      <c r="E87" s="40"/>
    </row>
    <row r="88" spans="1:5" ht="12" customHeight="1">
      <c r="A88" s="36" t="s">
        <v>215</v>
      </c>
      <c r="B88" s="42" t="s">
        <v>216</v>
      </c>
      <c r="C88" s="40"/>
      <c r="D88" s="40"/>
      <c r="E88" s="40"/>
    </row>
    <row r="89" spans="1:5" ht="12.75" customHeight="1">
      <c r="A89" s="32"/>
      <c r="B89" s="98" t="s">
        <v>217</v>
      </c>
      <c r="C89" s="43">
        <f>C88+C87+C82+C86</f>
        <v>0</v>
      </c>
      <c r="D89" s="43">
        <f>D88+D87+D82+D86</f>
        <v>0</v>
      </c>
      <c r="E89" s="43">
        <f>E88+E87+E82+E86</f>
        <v>0</v>
      </c>
    </row>
    <row r="90" spans="1:5" ht="15" customHeight="1">
      <c r="A90" s="32"/>
      <c r="B90" s="98" t="s">
        <v>218</v>
      </c>
      <c r="C90" s="43">
        <f>C78+C74+C60+C31+C24+C89</f>
        <v>1618190</v>
      </c>
      <c r="D90" s="43">
        <f>D78+D74+D60+D31+D24+D89</f>
        <v>723550</v>
      </c>
      <c r="E90" s="43">
        <f>E78+E74+E60+E31+E24+E89</f>
        <v>376400</v>
      </c>
    </row>
    <row r="91" spans="1:5" s="196" customFormat="1" ht="12" customHeight="1">
      <c r="A91" s="193" t="s">
        <v>219</v>
      </c>
      <c r="B91" s="194" t="s">
        <v>220</v>
      </c>
      <c r="C91" s="195"/>
      <c r="D91" s="195"/>
      <c r="E91" s="195"/>
    </row>
    <row r="92" spans="1:6" s="196" customFormat="1" ht="15" customHeight="1">
      <c r="A92" s="193" t="s">
        <v>221</v>
      </c>
      <c r="B92" s="194" t="s">
        <v>222</v>
      </c>
      <c r="C92" s="195">
        <v>18199038</v>
      </c>
      <c r="D92" s="195">
        <v>874609</v>
      </c>
      <c r="E92" s="195">
        <v>0</v>
      </c>
      <c r="F92" s="196" t="s">
        <v>587</v>
      </c>
    </row>
    <row r="93" spans="1:5" ht="12" customHeight="1">
      <c r="A93" s="36"/>
      <c r="B93" s="39" t="s">
        <v>223</v>
      </c>
      <c r="C93" s="40"/>
      <c r="D93" s="40"/>
      <c r="E93" s="40"/>
    </row>
    <row r="94" spans="1:5" s="196" customFormat="1" ht="12" customHeight="1">
      <c r="A94" s="193" t="s">
        <v>224</v>
      </c>
      <c r="B94" s="194" t="s">
        <v>225</v>
      </c>
      <c r="C94" s="195"/>
      <c r="D94" s="195"/>
      <c r="E94" s="195"/>
    </row>
    <row r="95" spans="1:5" s="196" customFormat="1" ht="12" customHeight="1">
      <c r="A95" s="193" t="s">
        <v>226</v>
      </c>
      <c r="B95" s="194" t="s">
        <v>227</v>
      </c>
      <c r="C95" s="195"/>
      <c r="D95" s="195"/>
      <c r="E95" s="195"/>
    </row>
    <row r="96" spans="1:5" ht="10.5" customHeight="1">
      <c r="A96" s="36" t="s">
        <v>226</v>
      </c>
      <c r="B96" s="39" t="s">
        <v>228</v>
      </c>
      <c r="C96" s="40" t="s">
        <v>427</v>
      </c>
      <c r="D96" s="40" t="s">
        <v>427</v>
      </c>
      <c r="E96" s="40" t="s">
        <v>427</v>
      </c>
    </row>
    <row r="97" spans="1:6" s="196" customFormat="1" ht="24" customHeight="1">
      <c r="A97" s="193" t="s">
        <v>229</v>
      </c>
      <c r="B97" s="194" t="s">
        <v>230</v>
      </c>
      <c r="C97" s="195">
        <v>4913787</v>
      </c>
      <c r="D97" s="195">
        <v>0</v>
      </c>
      <c r="E97" s="195">
        <v>0</v>
      </c>
      <c r="F97" s="199" t="s">
        <v>588</v>
      </c>
    </row>
    <row r="98" spans="1:5" ht="15" customHeight="1">
      <c r="A98" s="32"/>
      <c r="B98" s="42" t="s">
        <v>232</v>
      </c>
      <c r="C98" s="43">
        <f>SUM(C91:C97)</f>
        <v>23112825</v>
      </c>
      <c r="D98" s="43">
        <f>SUM(D91:D97)</f>
        <v>874609</v>
      </c>
      <c r="E98" s="43">
        <f>SUM(E91:E97)</f>
        <v>0</v>
      </c>
    </row>
    <row r="99" spans="1:5" s="196" customFormat="1" ht="12" customHeight="1">
      <c r="A99" s="193" t="s">
        <v>233</v>
      </c>
      <c r="B99" s="194" t="s">
        <v>234</v>
      </c>
      <c r="C99" s="195"/>
      <c r="D99" s="195"/>
      <c r="E99" s="195"/>
    </row>
    <row r="100" spans="1:5" ht="12" customHeight="1">
      <c r="A100" s="36" t="s">
        <v>235</v>
      </c>
      <c r="B100" s="39" t="s">
        <v>236</v>
      </c>
      <c r="C100" s="40"/>
      <c r="D100" s="40"/>
      <c r="E100" s="40"/>
    </row>
    <row r="101" spans="1:5" ht="12" customHeight="1">
      <c r="A101" s="36" t="s">
        <v>237</v>
      </c>
      <c r="B101" s="39" t="s">
        <v>238</v>
      </c>
      <c r="C101" s="40"/>
      <c r="D101" s="40"/>
      <c r="E101" s="40"/>
    </row>
    <row r="102" spans="1:5" s="196" customFormat="1" ht="12" customHeight="1">
      <c r="A102" s="193" t="s">
        <v>239</v>
      </c>
      <c r="B102" s="194" t="s">
        <v>240</v>
      </c>
      <c r="C102" s="195"/>
      <c r="D102" s="195"/>
      <c r="E102" s="195"/>
    </row>
    <row r="103" spans="1:5" ht="12" customHeight="1">
      <c r="A103" s="32"/>
      <c r="B103" s="42" t="s">
        <v>242</v>
      </c>
      <c r="C103" s="43">
        <f>SUM(C99:C102)</f>
        <v>0</v>
      </c>
      <c r="D103" s="43">
        <f>SUM(D99:D102)</f>
        <v>0</v>
      </c>
      <c r="E103" s="43">
        <f>SUM(E99:E102)</f>
        <v>0</v>
      </c>
    </row>
    <row r="104" spans="1:5" ht="12.75" customHeight="1">
      <c r="A104" s="36">
        <v>246</v>
      </c>
      <c r="B104" s="39" t="s">
        <v>243</v>
      </c>
      <c r="C104" s="40"/>
      <c r="D104" s="40"/>
      <c r="E104" s="40"/>
    </row>
    <row r="105" spans="1:5" ht="12.75" customHeight="1">
      <c r="A105" s="36">
        <v>247</v>
      </c>
      <c r="B105" s="39" t="s">
        <v>244</v>
      </c>
      <c r="C105" s="40"/>
      <c r="D105" s="40"/>
      <c r="E105" s="40"/>
    </row>
    <row r="106" spans="1:5" ht="12.75" customHeight="1">
      <c r="A106" s="36">
        <v>249</v>
      </c>
      <c r="B106" s="39" t="s">
        <v>245</v>
      </c>
      <c r="C106" s="40"/>
      <c r="D106" s="40"/>
      <c r="E106" s="40"/>
    </row>
    <row r="107" spans="1:5" ht="19.5" customHeight="1">
      <c r="A107" s="32"/>
      <c r="B107" s="98" t="s">
        <v>246</v>
      </c>
      <c r="C107" s="43"/>
      <c r="D107" s="43"/>
      <c r="E107" s="43"/>
    </row>
    <row r="108" spans="1:5" ht="14.25" customHeight="1">
      <c r="A108" s="36" t="s">
        <v>247</v>
      </c>
      <c r="B108" s="39" t="s">
        <v>248</v>
      </c>
      <c r="C108" s="40"/>
      <c r="D108" s="40"/>
      <c r="E108" s="40"/>
    </row>
    <row r="109" spans="1:5" ht="13.5" customHeight="1">
      <c r="A109" s="36" t="s">
        <v>249</v>
      </c>
      <c r="B109" s="39" t="s">
        <v>209</v>
      </c>
      <c r="C109" s="40"/>
      <c r="D109" s="40"/>
      <c r="E109" s="40"/>
    </row>
    <row r="110" spans="1:5" ht="13.5" customHeight="1">
      <c r="A110" s="36" t="s">
        <v>250</v>
      </c>
      <c r="B110" s="39" t="s">
        <v>211</v>
      </c>
      <c r="C110" s="40"/>
      <c r="D110" s="40"/>
      <c r="E110" s="40"/>
    </row>
    <row r="111" spans="1:5" ht="13.5" customHeight="1">
      <c r="A111" s="36" t="s">
        <v>251</v>
      </c>
      <c r="B111" s="39" t="s">
        <v>213</v>
      </c>
      <c r="C111" s="40"/>
      <c r="D111" s="40"/>
      <c r="E111" s="40"/>
    </row>
    <row r="112" spans="1:5" ht="13.5" customHeight="1">
      <c r="A112" s="36"/>
      <c r="B112" s="42" t="s">
        <v>252</v>
      </c>
      <c r="C112" s="40"/>
      <c r="D112" s="40"/>
      <c r="E112" s="40"/>
    </row>
    <row r="113" spans="1:5" ht="13.5" customHeight="1">
      <c r="A113" s="36"/>
      <c r="B113" s="42" t="s">
        <v>253</v>
      </c>
      <c r="C113" s="40">
        <f>C112+C107+C103+C98</f>
        <v>23112825</v>
      </c>
      <c r="D113" s="40">
        <f>D112+D107+D103+D98</f>
        <v>874609</v>
      </c>
      <c r="E113" s="40">
        <f>E112+E107+E103+E98</f>
        <v>0</v>
      </c>
    </row>
    <row r="114" spans="1:5" ht="13.5" customHeight="1">
      <c r="A114" s="32"/>
      <c r="B114" s="42" t="s">
        <v>254</v>
      </c>
      <c r="C114" s="43">
        <f>C113+C90</f>
        <v>24731015</v>
      </c>
      <c r="D114" s="43">
        <f>D113+D90</f>
        <v>1598159</v>
      </c>
      <c r="E114" s="43">
        <f>E113+E90</f>
        <v>376400</v>
      </c>
    </row>
    <row r="115" spans="1:5" ht="19.5" customHeight="1">
      <c r="A115" s="35" t="s">
        <v>255</v>
      </c>
      <c r="B115" s="97" t="s">
        <v>256</v>
      </c>
      <c r="C115" s="40"/>
      <c r="D115" s="40"/>
      <c r="E115" s="40"/>
    </row>
    <row r="116" spans="1:5" ht="12" customHeight="1">
      <c r="A116" s="35" t="s">
        <v>257</v>
      </c>
      <c r="B116" s="97" t="s">
        <v>258</v>
      </c>
      <c r="C116" s="40"/>
      <c r="D116" s="40"/>
      <c r="E116" s="40"/>
    </row>
    <row r="117" spans="1:5" ht="12" customHeight="1">
      <c r="A117" s="51"/>
      <c r="B117" s="98" t="s">
        <v>259</v>
      </c>
      <c r="C117" s="43"/>
      <c r="D117" s="43"/>
      <c r="E117" s="43"/>
    </row>
    <row r="118" spans="1:5" ht="12" customHeight="1">
      <c r="A118" s="35" t="s">
        <v>260</v>
      </c>
      <c r="B118" s="101" t="s">
        <v>261</v>
      </c>
      <c r="C118" s="37"/>
      <c r="D118" s="37"/>
      <c r="E118" s="37"/>
    </row>
    <row r="119" spans="1:5" ht="12" customHeight="1">
      <c r="A119" s="35" t="s">
        <v>262</v>
      </c>
      <c r="B119" s="39" t="s">
        <v>263</v>
      </c>
      <c r="C119" s="40"/>
      <c r="D119" s="40"/>
      <c r="E119" s="40"/>
    </row>
    <row r="120" spans="1:5" ht="12" customHeight="1">
      <c r="A120" s="35" t="s">
        <v>264</v>
      </c>
      <c r="B120" s="39" t="s">
        <v>265</v>
      </c>
      <c r="C120" s="40"/>
      <c r="D120" s="40"/>
      <c r="E120" s="40"/>
    </row>
    <row r="121" spans="1:5" ht="12" customHeight="1">
      <c r="A121" s="35" t="s">
        <v>266</v>
      </c>
      <c r="B121" s="97" t="s">
        <v>267</v>
      </c>
      <c r="C121" s="40"/>
      <c r="D121" s="40"/>
      <c r="E121" s="40"/>
    </row>
    <row r="122" spans="1:5" ht="12" customHeight="1">
      <c r="A122" s="35" t="s">
        <v>268</v>
      </c>
      <c r="B122" s="39" t="s">
        <v>269</v>
      </c>
      <c r="C122" s="40"/>
      <c r="D122" s="40"/>
      <c r="E122" s="40"/>
    </row>
    <row r="123" spans="1:5" ht="12" customHeight="1">
      <c r="A123" s="35" t="s">
        <v>270</v>
      </c>
      <c r="B123" s="39" t="s">
        <v>271</v>
      </c>
      <c r="C123" s="40"/>
      <c r="D123" s="40"/>
      <c r="E123" s="40"/>
    </row>
    <row r="124" spans="1:5" ht="12" customHeight="1">
      <c r="A124" s="51">
        <v>297</v>
      </c>
      <c r="B124" s="98" t="s">
        <v>272</v>
      </c>
      <c r="C124" s="43">
        <f>SUM(C118:C123)</f>
        <v>0</v>
      </c>
      <c r="D124" s="43">
        <f>SUM(D118:D123)</f>
        <v>0</v>
      </c>
      <c r="E124" s="43">
        <f>SUM(E118:E123)</f>
        <v>0</v>
      </c>
    </row>
    <row r="125" spans="1:5" ht="13.5" customHeight="1">
      <c r="A125" s="35" t="s">
        <v>273</v>
      </c>
      <c r="B125" s="101" t="s">
        <v>274</v>
      </c>
      <c r="C125" s="37"/>
      <c r="D125" s="37"/>
      <c r="E125" s="37"/>
    </row>
    <row r="126" spans="1:5" ht="13.5" customHeight="1">
      <c r="A126" s="35" t="s">
        <v>275</v>
      </c>
      <c r="B126" s="101" t="s">
        <v>276</v>
      </c>
      <c r="C126" s="37"/>
      <c r="D126" s="37"/>
      <c r="E126" s="37"/>
    </row>
    <row r="127" spans="1:5" ht="13.5" customHeight="1">
      <c r="A127" s="35">
        <v>5915</v>
      </c>
      <c r="B127" s="101" t="s">
        <v>277</v>
      </c>
      <c r="C127" s="37"/>
      <c r="D127" s="37"/>
      <c r="E127" s="37"/>
    </row>
    <row r="128" spans="1:5" ht="13.5" customHeight="1">
      <c r="A128" s="35">
        <v>5916</v>
      </c>
      <c r="B128" s="101" t="s">
        <v>278</v>
      </c>
      <c r="C128" s="37"/>
      <c r="D128" s="37"/>
      <c r="E128" s="37"/>
    </row>
    <row r="129" spans="1:5" ht="13.5" customHeight="1">
      <c r="A129" s="51"/>
      <c r="B129" s="102" t="s">
        <v>279</v>
      </c>
      <c r="C129" s="34"/>
      <c r="D129" s="34"/>
      <c r="E129" s="34"/>
    </row>
    <row r="130" spans="1:5" ht="13.5" customHeight="1">
      <c r="A130" s="51"/>
      <c r="B130" s="102" t="s">
        <v>280</v>
      </c>
      <c r="C130" s="34"/>
      <c r="D130" s="34"/>
      <c r="E130" s="34"/>
    </row>
    <row r="131" spans="1:5" ht="13.5" customHeight="1">
      <c r="A131" s="51"/>
      <c r="B131" s="42" t="s">
        <v>281</v>
      </c>
      <c r="C131" s="43">
        <f>C130+C114</f>
        <v>24731015</v>
      </c>
      <c r="D131" s="43">
        <f>D130+D114</f>
        <v>1598159</v>
      </c>
      <c r="E131" s="43">
        <f>E130+E114</f>
        <v>376400</v>
      </c>
    </row>
  </sheetData>
  <sheetProtection selectLockedCells="1" selectUnlockedCells="1"/>
  <printOptions headings="1"/>
  <pageMargins left="0.7" right="0.7" top="0.75" bottom="0.9166666666666666" header="0.5118055555555555" footer="0.75"/>
  <pageSetup fitToHeight="0" fitToWidth="1" horizontalDpi="300" verticalDpi="300" orientation="portrait" paperSize="9" scale="77" r:id="rId1"/>
  <headerFooter alignWithMargins="0">
    <oddFooter>&amp;L&amp;"Times New Roman,Normál"&amp;12&amp;F&amp;C&amp;"Times New Roman,Normál"&amp;12&amp;D&amp;R&amp;"Times New Roman,Normál"&amp;12&amp;A</oddFooter>
  </headerFooter>
  <rowBreaks count="1" manualBreakCount="1">
    <brk id="6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101"/>
  <sheetViews>
    <sheetView view="pageBreakPreview" zoomScaleSheetLayoutView="100" zoomScalePageLayoutView="0" workbookViewId="0" topLeftCell="A1">
      <selection activeCell="F83" sqref="F83"/>
    </sheetView>
  </sheetViews>
  <sheetFormatPr defaultColWidth="8.41015625" defaultRowHeight="18"/>
  <cols>
    <col min="1" max="1" width="8.41015625" style="82" customWidth="1"/>
    <col min="2" max="2" width="38.41015625" style="82" customWidth="1"/>
    <col min="3" max="3" width="5.66015625" style="82" customWidth="1"/>
    <col min="4" max="4" width="9.08203125" style="82" customWidth="1"/>
    <col min="5" max="5" width="10.08203125" style="398" customWidth="1"/>
    <col min="6" max="7" width="12.5" style="82" customWidth="1"/>
    <col min="8" max="250" width="7.08203125" style="82" customWidth="1"/>
    <col min="251" max="16384" width="8.41015625" style="82" customWidth="1"/>
  </cols>
  <sheetData>
    <row r="1" spans="3:7" ht="12.75">
      <c r="C1" s="106"/>
      <c r="D1" s="106"/>
      <c r="E1" s="533" t="s">
        <v>296</v>
      </c>
      <c r="F1" s="106"/>
      <c r="G1" s="106"/>
    </row>
    <row r="2" spans="1:2" ht="12.75">
      <c r="A2" s="537" t="s">
        <v>564</v>
      </c>
      <c r="B2" s="538"/>
    </row>
    <row r="3" ht="17.25" customHeight="1"/>
    <row r="4" spans="1:7" ht="30.75" customHeight="1">
      <c r="A4" s="107">
        <v>370000</v>
      </c>
      <c r="B4" s="108" t="s">
        <v>30</v>
      </c>
      <c r="C4" s="33" t="s">
        <v>500</v>
      </c>
      <c r="D4" s="424" t="s">
        <v>557</v>
      </c>
      <c r="E4" s="424" t="s">
        <v>605</v>
      </c>
      <c r="F4" s="197"/>
      <c r="G4" s="197"/>
    </row>
    <row r="5" spans="1:7" ht="12.75">
      <c r="A5" s="110" t="s">
        <v>428</v>
      </c>
      <c r="B5" s="111"/>
      <c r="C5" s="114"/>
      <c r="D5" s="447"/>
      <c r="E5" s="447"/>
      <c r="F5" s="21"/>
      <c r="G5" s="21"/>
    </row>
    <row r="6" spans="1:7" ht="13.5" customHeight="1">
      <c r="A6" s="112" t="s">
        <v>298</v>
      </c>
      <c r="B6" s="113" t="s">
        <v>299</v>
      </c>
      <c r="C6" s="114"/>
      <c r="D6" s="447"/>
      <c r="E6" s="447"/>
      <c r="F6" s="21"/>
      <c r="G6" s="21"/>
    </row>
    <row r="7" spans="1:7" ht="13.5" customHeight="1">
      <c r="A7" s="115" t="s">
        <v>300</v>
      </c>
      <c r="B7" s="116" t="s">
        <v>301</v>
      </c>
      <c r="C7" s="114"/>
      <c r="D7" s="447"/>
      <c r="E7" s="447"/>
      <c r="F7" s="21"/>
      <c r="G7" s="21"/>
    </row>
    <row r="8" spans="1:7" ht="13.5" customHeight="1">
      <c r="A8" s="115" t="s">
        <v>302</v>
      </c>
      <c r="B8" s="116" t="s">
        <v>303</v>
      </c>
      <c r="C8" s="84"/>
      <c r="D8" s="448"/>
      <c r="E8" s="448"/>
      <c r="F8" s="26"/>
      <c r="G8" s="26"/>
    </row>
    <row r="9" spans="1:7" ht="13.5" customHeight="1">
      <c r="A9" s="115" t="s">
        <v>304</v>
      </c>
      <c r="B9" s="116" t="s">
        <v>305</v>
      </c>
      <c r="C9" s="114"/>
      <c r="D9" s="447"/>
      <c r="E9" s="447"/>
      <c r="F9" s="21"/>
      <c r="G9" s="21"/>
    </row>
    <row r="10" spans="1:7" ht="13.5" customHeight="1">
      <c r="A10" s="115" t="s">
        <v>306</v>
      </c>
      <c r="B10" s="117" t="s">
        <v>307</v>
      </c>
      <c r="C10" s="114"/>
      <c r="D10" s="447"/>
      <c r="E10" s="447"/>
      <c r="F10" s="21"/>
      <c r="G10" s="21"/>
    </row>
    <row r="11" spans="1:7" ht="13.5" customHeight="1">
      <c r="A11" s="115" t="s">
        <v>70</v>
      </c>
      <c r="B11" s="117" t="s">
        <v>308</v>
      </c>
      <c r="C11" s="114"/>
      <c r="D11" s="447"/>
      <c r="E11" s="447"/>
      <c r="F11" s="21"/>
      <c r="G11" s="21"/>
    </row>
    <row r="12" spans="1:7" ht="13.5" customHeight="1">
      <c r="A12" s="115" t="s">
        <v>309</v>
      </c>
      <c r="B12" s="118" t="s">
        <v>310</v>
      </c>
      <c r="C12" s="114"/>
      <c r="D12" s="447"/>
      <c r="E12" s="447"/>
      <c r="F12" s="21"/>
      <c r="G12" s="21"/>
    </row>
    <row r="13" spans="1:7" ht="13.5" customHeight="1">
      <c r="A13" s="115" t="s">
        <v>311</v>
      </c>
      <c r="B13" s="118" t="s">
        <v>312</v>
      </c>
      <c r="C13" s="114"/>
      <c r="D13" s="447"/>
      <c r="E13" s="447"/>
      <c r="F13" s="21"/>
      <c r="G13" s="21"/>
    </row>
    <row r="14" spans="1:7" ht="13.5" customHeight="1">
      <c r="A14" s="115" t="s">
        <v>313</v>
      </c>
      <c r="B14" s="116" t="s">
        <v>314</v>
      </c>
      <c r="C14" s="114"/>
      <c r="D14" s="447"/>
      <c r="E14" s="447"/>
      <c r="F14" s="21"/>
      <c r="G14" s="21"/>
    </row>
    <row r="15" spans="1:7" ht="13.5" customHeight="1">
      <c r="A15" s="115" t="s">
        <v>315</v>
      </c>
      <c r="B15" s="116" t="s">
        <v>316</v>
      </c>
      <c r="C15" s="114"/>
      <c r="D15" s="447"/>
      <c r="E15" s="447"/>
      <c r="F15" s="21"/>
      <c r="G15" s="21"/>
    </row>
    <row r="16" spans="1:7" ht="13.5" customHeight="1">
      <c r="A16" s="119" t="s">
        <v>317</v>
      </c>
      <c r="B16" s="120" t="s">
        <v>318</v>
      </c>
      <c r="C16" s="114"/>
      <c r="D16" s="447"/>
      <c r="E16" s="447"/>
      <c r="F16" s="21"/>
      <c r="G16" s="21"/>
    </row>
    <row r="17" spans="1:7" ht="13.5" customHeight="1">
      <c r="A17" s="121" t="s">
        <v>319</v>
      </c>
      <c r="B17" s="122" t="s">
        <v>320</v>
      </c>
      <c r="C17" s="123">
        <f>SUM(C6:C16)</f>
        <v>0</v>
      </c>
      <c r="D17" s="449">
        <f>SUM(D6:D16)</f>
        <v>0</v>
      </c>
      <c r="E17" s="449">
        <f>SUM(E6:E16)</f>
        <v>0</v>
      </c>
      <c r="F17" s="124"/>
      <c r="G17" s="124"/>
    </row>
    <row r="18" spans="1:7" ht="13.5" customHeight="1">
      <c r="A18" s="125" t="s">
        <v>321</v>
      </c>
      <c r="B18" s="126" t="s">
        <v>322</v>
      </c>
      <c r="C18" s="114"/>
      <c r="D18" s="447"/>
      <c r="E18" s="447"/>
      <c r="F18" s="21"/>
      <c r="G18" s="21"/>
    </row>
    <row r="19" spans="1:7" ht="13.5" customHeight="1">
      <c r="A19" s="125" t="s">
        <v>323</v>
      </c>
      <c r="B19" s="126" t="s">
        <v>324</v>
      </c>
      <c r="C19" s="114"/>
      <c r="D19" s="447"/>
      <c r="E19" s="447"/>
      <c r="F19" s="21"/>
      <c r="G19" s="21"/>
    </row>
    <row r="20" spans="1:7" ht="13.5" customHeight="1">
      <c r="A20" s="125" t="s">
        <v>97</v>
      </c>
      <c r="B20" s="126" t="s">
        <v>98</v>
      </c>
      <c r="C20" s="114"/>
      <c r="D20" s="447"/>
      <c r="E20" s="447"/>
      <c r="F20" s="21"/>
      <c r="G20" s="21"/>
    </row>
    <row r="21" spans="1:7" ht="13.5" customHeight="1">
      <c r="A21" s="125" t="s">
        <v>325</v>
      </c>
      <c r="B21" s="126" t="s">
        <v>100</v>
      </c>
      <c r="C21" s="114"/>
      <c r="D21" s="447"/>
      <c r="E21" s="447"/>
      <c r="F21" s="21"/>
      <c r="G21" s="21"/>
    </row>
    <row r="22" spans="1:7" ht="13.5" customHeight="1">
      <c r="A22" s="121" t="s">
        <v>326</v>
      </c>
      <c r="B22" s="122" t="s">
        <v>327</v>
      </c>
      <c r="C22" s="84">
        <f>SUM(C18:C21)</f>
        <v>0</v>
      </c>
      <c r="D22" s="448">
        <f>SUM(D18:D21)</f>
        <v>0</v>
      </c>
      <c r="E22" s="448">
        <f>SUM(E18:E21)</f>
        <v>0</v>
      </c>
      <c r="F22" s="26"/>
      <c r="G22" s="26"/>
    </row>
    <row r="23" spans="1:7" ht="13.5" customHeight="1">
      <c r="A23" s="127" t="s">
        <v>328</v>
      </c>
      <c r="B23" s="128" t="s">
        <v>329</v>
      </c>
      <c r="C23" s="123">
        <f>SUM(C22,C17)</f>
        <v>0</v>
      </c>
      <c r="D23" s="449">
        <f>SUM(D22,D17)</f>
        <v>0</v>
      </c>
      <c r="E23" s="449">
        <f>SUM(E22,E17)</f>
        <v>0</v>
      </c>
      <c r="F23" s="124"/>
      <c r="G23" s="124"/>
    </row>
    <row r="24" spans="1:7" ht="13.5" customHeight="1">
      <c r="A24" s="129"/>
      <c r="B24" s="130"/>
      <c r="C24" s="114"/>
      <c r="D24" s="447"/>
      <c r="E24" s="447"/>
      <c r="F24" s="21"/>
      <c r="G24" s="21"/>
    </row>
    <row r="25" spans="1:7" ht="13.5" customHeight="1">
      <c r="A25" s="131" t="s">
        <v>104</v>
      </c>
      <c r="B25" s="132" t="s">
        <v>330</v>
      </c>
      <c r="C25" s="114"/>
      <c r="D25" s="447"/>
      <c r="E25" s="447"/>
      <c r="F25" s="21"/>
      <c r="G25" s="21"/>
    </row>
    <row r="26" spans="1:7" ht="13.5" customHeight="1">
      <c r="A26" s="133" t="s">
        <v>106</v>
      </c>
      <c r="B26" s="132" t="s">
        <v>331</v>
      </c>
      <c r="C26" s="114"/>
      <c r="D26" s="447"/>
      <c r="E26" s="447"/>
      <c r="F26" s="21"/>
      <c r="G26" s="21"/>
    </row>
    <row r="27" spans="1:7" ht="13.5" customHeight="1">
      <c r="A27" s="134" t="s">
        <v>108</v>
      </c>
      <c r="B27" s="135" t="s">
        <v>109</v>
      </c>
      <c r="C27" s="114"/>
      <c r="D27" s="447"/>
      <c r="E27" s="447"/>
      <c r="F27" s="21"/>
      <c r="G27" s="21"/>
    </row>
    <row r="28" spans="1:7" ht="13.5" customHeight="1">
      <c r="A28" s="136" t="s">
        <v>112</v>
      </c>
      <c r="B28" s="135" t="s">
        <v>332</v>
      </c>
      <c r="C28" s="114"/>
      <c r="D28" s="447"/>
      <c r="E28" s="447"/>
      <c r="F28" s="21"/>
      <c r="G28" s="21"/>
    </row>
    <row r="29" spans="1:7" ht="13.5" customHeight="1">
      <c r="A29" s="137" t="s">
        <v>333</v>
      </c>
      <c r="B29" s="138" t="s">
        <v>334</v>
      </c>
      <c r="C29" s="139">
        <f>SUM(C25:C28)</f>
        <v>0</v>
      </c>
      <c r="D29" s="450">
        <f>SUM(D25:D28)</f>
        <v>0</v>
      </c>
      <c r="E29" s="450">
        <f>SUM(E25:E28)</f>
        <v>0</v>
      </c>
      <c r="F29" s="140"/>
      <c r="G29" s="140"/>
    </row>
    <row r="30" spans="1:7" ht="13.5" customHeight="1">
      <c r="A30" s="141"/>
      <c r="B30" s="111"/>
      <c r="C30" s="114"/>
      <c r="D30" s="447"/>
      <c r="E30" s="447"/>
      <c r="F30" s="21"/>
      <c r="G30" s="21"/>
    </row>
    <row r="31" spans="1:7" ht="13.5" customHeight="1">
      <c r="A31" s="112" t="s">
        <v>335</v>
      </c>
      <c r="B31" s="142" t="s">
        <v>336</v>
      </c>
      <c r="C31" s="114"/>
      <c r="D31" s="447"/>
      <c r="E31" s="447"/>
      <c r="F31" s="21"/>
      <c r="G31" s="21"/>
    </row>
    <row r="32" spans="1:7" ht="13.5" customHeight="1">
      <c r="A32" s="115" t="s">
        <v>337</v>
      </c>
      <c r="B32" s="116" t="s">
        <v>338</v>
      </c>
      <c r="C32" s="114"/>
      <c r="D32" s="447"/>
      <c r="E32" s="447"/>
      <c r="F32" s="21"/>
      <c r="G32" s="21"/>
    </row>
    <row r="33" spans="1:7" ht="13.5" customHeight="1">
      <c r="A33" s="115" t="s">
        <v>339</v>
      </c>
      <c r="B33" s="116" t="s">
        <v>340</v>
      </c>
      <c r="C33" s="114"/>
      <c r="D33" s="447"/>
      <c r="E33" s="447"/>
      <c r="F33" s="21"/>
      <c r="G33" s="21"/>
    </row>
    <row r="34" spans="1:7" ht="13.5" customHeight="1">
      <c r="A34" s="115" t="s">
        <v>341</v>
      </c>
      <c r="B34" s="116" t="s">
        <v>342</v>
      </c>
      <c r="C34" s="114"/>
      <c r="D34" s="447"/>
      <c r="E34" s="447"/>
      <c r="F34" s="21"/>
      <c r="G34" s="21"/>
    </row>
    <row r="35" spans="1:7" ht="13.5" customHeight="1">
      <c r="A35" s="115" t="s">
        <v>343</v>
      </c>
      <c r="B35" s="116" t="s">
        <v>344</v>
      </c>
      <c r="C35" s="114"/>
      <c r="D35" s="447"/>
      <c r="E35" s="447"/>
      <c r="F35" s="21"/>
      <c r="G35" s="21"/>
    </row>
    <row r="36" spans="1:7" ht="13.5" customHeight="1">
      <c r="A36" s="115" t="s">
        <v>116</v>
      </c>
      <c r="B36" s="143" t="s">
        <v>345</v>
      </c>
      <c r="C36" s="30">
        <f>SUM(C31:C35)</f>
        <v>0</v>
      </c>
      <c r="D36" s="423">
        <f>SUM(D31:D35)</f>
        <v>0</v>
      </c>
      <c r="E36" s="423">
        <f>SUM(E31:E35)</f>
        <v>0</v>
      </c>
      <c r="F36" s="144"/>
      <c r="G36" s="144"/>
    </row>
    <row r="37" spans="1:7" ht="13.5" customHeight="1">
      <c r="A37" s="115" t="s">
        <v>346</v>
      </c>
      <c r="B37" s="116" t="s">
        <v>347</v>
      </c>
      <c r="C37" s="30"/>
      <c r="D37" s="423"/>
      <c r="E37" s="423"/>
      <c r="F37" s="144"/>
      <c r="G37" s="144"/>
    </row>
    <row r="38" spans="1:7" ht="13.5" customHeight="1">
      <c r="A38" s="115" t="s">
        <v>348</v>
      </c>
      <c r="B38" s="116" t="s">
        <v>349</v>
      </c>
      <c r="C38" s="114"/>
      <c r="D38" s="447"/>
      <c r="E38" s="447"/>
      <c r="F38" s="21"/>
      <c r="G38" s="21"/>
    </row>
    <row r="39" spans="1:7" ht="13.5" customHeight="1">
      <c r="A39" s="115" t="s">
        <v>350</v>
      </c>
      <c r="B39" s="116" t="s">
        <v>351</v>
      </c>
      <c r="C39" s="114"/>
      <c r="D39" s="447"/>
      <c r="E39" s="447"/>
      <c r="F39" s="21"/>
      <c r="G39" s="21"/>
    </row>
    <row r="40" spans="1:7" ht="13.5" customHeight="1">
      <c r="A40" s="115" t="s">
        <v>352</v>
      </c>
      <c r="B40" s="116" t="s">
        <v>353</v>
      </c>
      <c r="C40" s="114"/>
      <c r="D40" s="447"/>
      <c r="E40" s="447"/>
      <c r="F40" s="21"/>
      <c r="G40" s="21"/>
    </row>
    <row r="41" spans="1:7" ht="13.5" customHeight="1">
      <c r="A41" s="145" t="s">
        <v>354</v>
      </c>
      <c r="B41" s="146" t="s">
        <v>355</v>
      </c>
      <c r="C41" s="114"/>
      <c r="D41" s="447"/>
      <c r="E41" s="447"/>
      <c r="F41" s="21"/>
      <c r="G41" s="21"/>
    </row>
    <row r="42" spans="1:7" ht="13.5" customHeight="1">
      <c r="A42" s="127" t="s">
        <v>118</v>
      </c>
      <c r="B42" s="147" t="s">
        <v>356</v>
      </c>
      <c r="C42" s="84">
        <f>SUM(C38:C41)</f>
        <v>0</v>
      </c>
      <c r="D42" s="448">
        <f>SUM(D38:D41)</f>
        <v>0</v>
      </c>
      <c r="E42" s="448">
        <f>SUM(E38:E41)</f>
        <v>0</v>
      </c>
      <c r="F42" s="26"/>
      <c r="G42" s="26"/>
    </row>
    <row r="43" spans="1:7" ht="13.5" customHeight="1">
      <c r="A43" s="148" t="s">
        <v>120</v>
      </c>
      <c r="B43" s="149" t="s">
        <v>357</v>
      </c>
      <c r="C43" s="150">
        <f>SUM(C42,C36)</f>
        <v>0</v>
      </c>
      <c r="D43" s="436">
        <f>SUM(D42,D36)</f>
        <v>0</v>
      </c>
      <c r="E43" s="436">
        <f>SUM(E42,E36)</f>
        <v>0</v>
      </c>
      <c r="F43" s="151"/>
      <c r="G43" s="151"/>
    </row>
    <row r="44" spans="1:7" ht="13.5" customHeight="1">
      <c r="A44" s="112" t="s">
        <v>122</v>
      </c>
      <c r="B44" s="142" t="s">
        <v>358</v>
      </c>
      <c r="C44" s="114"/>
      <c r="D44" s="447"/>
      <c r="E44" s="447"/>
      <c r="F44" s="21"/>
      <c r="G44" s="21"/>
    </row>
    <row r="45" spans="1:7" ht="13.5" customHeight="1">
      <c r="A45" s="152" t="s">
        <v>359</v>
      </c>
      <c r="B45" s="153" t="s">
        <v>360</v>
      </c>
      <c r="C45" s="114"/>
      <c r="D45" s="447"/>
      <c r="E45" s="447"/>
      <c r="F45" s="21"/>
      <c r="G45" s="21"/>
    </row>
    <row r="46" spans="1:7" ht="13.5" customHeight="1">
      <c r="A46" s="115" t="s">
        <v>124</v>
      </c>
      <c r="B46" s="116" t="s">
        <v>361</v>
      </c>
      <c r="C46" s="114"/>
      <c r="D46" s="447"/>
      <c r="E46" s="447"/>
      <c r="F46" s="21"/>
      <c r="G46" s="21"/>
    </row>
    <row r="47" spans="1:7" ht="13.5" customHeight="1">
      <c r="A47" s="154" t="s">
        <v>126</v>
      </c>
      <c r="B47" s="155" t="s">
        <v>362</v>
      </c>
      <c r="C47" s="150">
        <f>SUM(C44:C46)</f>
        <v>0</v>
      </c>
      <c r="D47" s="436">
        <f>SUM(D44:D46)</f>
        <v>0</v>
      </c>
      <c r="E47" s="436">
        <f>SUM(E44:E46)</f>
        <v>0</v>
      </c>
      <c r="F47" s="151"/>
      <c r="G47" s="151"/>
    </row>
    <row r="48" spans="1:7" ht="13.5" customHeight="1">
      <c r="A48" s="115" t="s">
        <v>363</v>
      </c>
      <c r="B48" s="116" t="s">
        <v>364</v>
      </c>
      <c r="C48" s="114"/>
      <c r="D48" s="447"/>
      <c r="E48" s="447"/>
      <c r="F48" s="21"/>
      <c r="G48" s="21"/>
    </row>
    <row r="49" spans="1:7" ht="13.5" customHeight="1">
      <c r="A49" s="115" t="s">
        <v>365</v>
      </c>
      <c r="B49" s="116" t="s">
        <v>366</v>
      </c>
      <c r="C49" s="114"/>
      <c r="D49" s="447"/>
      <c r="E49" s="447"/>
      <c r="F49" s="21"/>
      <c r="G49" s="21"/>
    </row>
    <row r="50" spans="1:7" ht="13.5" customHeight="1">
      <c r="A50" s="115" t="s">
        <v>367</v>
      </c>
      <c r="B50" s="116" t="s">
        <v>368</v>
      </c>
      <c r="C50" s="114"/>
      <c r="D50" s="447"/>
      <c r="E50" s="447"/>
      <c r="F50" s="21"/>
      <c r="G50" s="21"/>
    </row>
    <row r="51" spans="1:7" ht="13.5" customHeight="1">
      <c r="A51" s="154" t="s">
        <v>128</v>
      </c>
      <c r="B51" s="155" t="s">
        <v>369</v>
      </c>
      <c r="C51" s="150">
        <f>SUM(C48:C50)</f>
        <v>0</v>
      </c>
      <c r="D51" s="436">
        <f>SUM(D48:D50)</f>
        <v>0</v>
      </c>
      <c r="E51" s="436">
        <f>SUM(E48:E50)</f>
        <v>0</v>
      </c>
      <c r="F51" s="151"/>
      <c r="G51" s="151"/>
    </row>
    <row r="52" spans="1:7" ht="13.5" customHeight="1">
      <c r="A52" s="115" t="s">
        <v>132</v>
      </c>
      <c r="B52" s="116" t="s">
        <v>370</v>
      </c>
      <c r="C52" s="114"/>
      <c r="D52" s="447"/>
      <c r="E52" s="447"/>
      <c r="F52" s="21"/>
      <c r="G52" s="21"/>
    </row>
    <row r="53" spans="1:7" ht="13.5" customHeight="1">
      <c r="A53" s="115" t="s">
        <v>371</v>
      </c>
      <c r="B53" s="116" t="s">
        <v>372</v>
      </c>
      <c r="C53" s="114"/>
      <c r="D53" s="447"/>
      <c r="E53" s="447"/>
      <c r="F53" s="21"/>
      <c r="G53" s="21"/>
    </row>
    <row r="54" spans="1:7" ht="13.5" customHeight="1">
      <c r="A54" s="115" t="s">
        <v>134</v>
      </c>
      <c r="B54" s="116" t="s">
        <v>373</v>
      </c>
      <c r="C54" s="114"/>
      <c r="D54" s="447"/>
      <c r="E54" s="447"/>
      <c r="F54" s="21"/>
      <c r="G54" s="21"/>
    </row>
    <row r="55" spans="1:7" ht="13.5" customHeight="1">
      <c r="A55" s="154" t="s">
        <v>374</v>
      </c>
      <c r="B55" s="155" t="s">
        <v>375</v>
      </c>
      <c r="C55" s="150">
        <f>SUM(C53:C54)</f>
        <v>0</v>
      </c>
      <c r="D55" s="436">
        <f>SUM(D53:D54)</f>
        <v>0</v>
      </c>
      <c r="E55" s="436">
        <f>SUM(E53:E54)</f>
        <v>0</v>
      </c>
      <c r="F55" s="151"/>
      <c r="G55" s="151"/>
    </row>
    <row r="56" spans="1:7" ht="13.5" customHeight="1">
      <c r="A56" s="154" t="s">
        <v>140</v>
      </c>
      <c r="B56" s="156" t="s">
        <v>376</v>
      </c>
      <c r="C56" s="157"/>
      <c r="D56" s="451"/>
      <c r="E56" s="451"/>
      <c r="F56" s="158"/>
      <c r="G56" s="158"/>
    </row>
    <row r="57" spans="1:7" ht="13.5" customHeight="1">
      <c r="A57" s="145"/>
      <c r="B57" s="159" t="s">
        <v>377</v>
      </c>
      <c r="C57" s="160"/>
      <c r="D57" s="452"/>
      <c r="E57" s="452"/>
      <c r="F57" s="161"/>
      <c r="G57" s="161"/>
    </row>
    <row r="58" spans="1:7" ht="13.5" customHeight="1">
      <c r="A58" s="145" t="s">
        <v>378</v>
      </c>
      <c r="B58" s="159" t="s">
        <v>379</v>
      </c>
      <c r="C58" s="160">
        <v>0</v>
      </c>
      <c r="D58" s="452">
        <v>0</v>
      </c>
      <c r="E58" s="452">
        <v>0</v>
      </c>
      <c r="F58" s="161"/>
      <c r="G58" s="161"/>
    </row>
    <row r="59" spans="1:7" ht="13.5" customHeight="1">
      <c r="A59" s="145" t="s">
        <v>380</v>
      </c>
      <c r="B59" s="159" t="s">
        <v>381</v>
      </c>
      <c r="C59" s="160"/>
      <c r="D59" s="452"/>
      <c r="E59" s="452"/>
      <c r="F59" s="161"/>
      <c r="G59" s="161"/>
    </row>
    <row r="60" spans="1:7" ht="15" customHeight="1">
      <c r="A60" s="162" t="s">
        <v>143</v>
      </c>
      <c r="B60" s="28" t="s">
        <v>144</v>
      </c>
      <c r="C60" s="163">
        <f>SUM(C58:C59)</f>
        <v>0</v>
      </c>
      <c r="D60" s="453">
        <f>SUM(D58:D59)</f>
        <v>0</v>
      </c>
      <c r="E60" s="453">
        <f>SUM(E58:E59)</f>
        <v>0</v>
      </c>
      <c r="F60" s="164"/>
      <c r="G60" s="164"/>
    </row>
    <row r="61" spans="1:7" ht="15" customHeight="1">
      <c r="A61" s="136" t="s">
        <v>382</v>
      </c>
      <c r="B61" s="165" t="s">
        <v>383</v>
      </c>
      <c r="C61" s="163"/>
      <c r="D61" s="453"/>
      <c r="E61" s="453"/>
      <c r="F61" s="164"/>
      <c r="G61" s="164"/>
    </row>
    <row r="62" spans="1:7" ht="15" customHeight="1">
      <c r="A62" s="136" t="s">
        <v>384</v>
      </c>
      <c r="B62" s="165" t="s">
        <v>385</v>
      </c>
      <c r="C62" s="163"/>
      <c r="D62" s="453"/>
      <c r="E62" s="453"/>
      <c r="F62" s="164"/>
      <c r="G62" s="164"/>
    </row>
    <row r="63" spans="1:7" ht="15" customHeight="1">
      <c r="A63" s="136" t="s">
        <v>386</v>
      </c>
      <c r="B63" s="165" t="s">
        <v>387</v>
      </c>
      <c r="C63" s="163"/>
      <c r="D63" s="453"/>
      <c r="E63" s="453"/>
      <c r="F63" s="164"/>
      <c r="G63" s="164"/>
    </row>
    <row r="64" spans="1:7" ht="15" customHeight="1">
      <c r="A64" s="136" t="s">
        <v>388</v>
      </c>
      <c r="B64" s="165" t="s">
        <v>389</v>
      </c>
      <c r="C64" s="163"/>
      <c r="D64" s="453"/>
      <c r="E64" s="453"/>
      <c r="F64" s="164"/>
      <c r="G64" s="164"/>
    </row>
    <row r="65" spans="1:7" ht="15" customHeight="1">
      <c r="A65" s="107" t="s">
        <v>390</v>
      </c>
      <c r="B65" s="28" t="s">
        <v>391</v>
      </c>
      <c r="C65" s="163">
        <f>SUM(C61:C64)</f>
        <v>0</v>
      </c>
      <c r="D65" s="453">
        <f>SUM(D61:D64)</f>
        <v>0</v>
      </c>
      <c r="E65" s="453">
        <f>SUM(E61:E64)</f>
        <v>0</v>
      </c>
      <c r="F65" s="164"/>
      <c r="G65" s="164"/>
    </row>
    <row r="66" spans="1:7" ht="15" customHeight="1">
      <c r="A66" s="166" t="s">
        <v>392</v>
      </c>
      <c r="B66" s="156" t="s">
        <v>393</v>
      </c>
      <c r="C66" s="96">
        <f>SUM(C65+C60+C56+C55+C52)</f>
        <v>0</v>
      </c>
      <c r="D66" s="443">
        <f>SUM(D65+D60+D56+D55+D52)</f>
        <v>0</v>
      </c>
      <c r="E66" s="443">
        <f>SUM(E65+E60+E56+E55+E52)</f>
        <v>0</v>
      </c>
      <c r="F66" s="167"/>
      <c r="G66" s="167"/>
    </row>
    <row r="67" spans="1:7" ht="15" customHeight="1">
      <c r="A67" s="115" t="s">
        <v>153</v>
      </c>
      <c r="B67" s="165" t="s">
        <v>154</v>
      </c>
      <c r="C67" s="168"/>
      <c r="D67" s="454"/>
      <c r="E67" s="454"/>
      <c r="F67" s="169"/>
      <c r="G67" s="169"/>
    </row>
    <row r="68" spans="1:7" ht="15" customHeight="1">
      <c r="A68" s="115" t="s">
        <v>155</v>
      </c>
      <c r="B68" s="165" t="s">
        <v>156</v>
      </c>
      <c r="C68" s="168"/>
      <c r="D68" s="454"/>
      <c r="E68" s="454"/>
      <c r="F68" s="169"/>
      <c r="G68" s="169"/>
    </row>
    <row r="69" spans="1:7" ht="15" customHeight="1">
      <c r="A69" s="154" t="s">
        <v>394</v>
      </c>
      <c r="B69" s="156" t="s">
        <v>157</v>
      </c>
      <c r="C69" s="96">
        <f>SUM(C67:C68)</f>
        <v>0</v>
      </c>
      <c r="D69" s="443">
        <f>SUM(D67:D68)</f>
        <v>0</v>
      </c>
      <c r="E69" s="443">
        <f>SUM(E67:E68)</f>
        <v>0</v>
      </c>
      <c r="F69" s="167"/>
      <c r="G69" s="167"/>
    </row>
    <row r="70" spans="1:7" ht="26.25" customHeight="1">
      <c r="A70" s="162" t="s">
        <v>395</v>
      </c>
      <c r="B70" s="28" t="s">
        <v>159</v>
      </c>
      <c r="C70" s="95"/>
      <c r="D70" s="442"/>
      <c r="E70" s="442"/>
      <c r="F70" s="170"/>
      <c r="G70" s="170"/>
    </row>
    <row r="71" spans="1:7" ht="11.25" customHeight="1">
      <c r="A71" s="127" t="s">
        <v>396</v>
      </c>
      <c r="B71" s="28" t="s">
        <v>161</v>
      </c>
      <c r="C71" s="95"/>
      <c r="D71" s="442"/>
      <c r="E71" s="442"/>
      <c r="F71" s="170"/>
      <c r="G71" s="170"/>
    </row>
    <row r="72" spans="1:7" ht="11.25" customHeight="1">
      <c r="A72" s="111" t="s">
        <v>162</v>
      </c>
      <c r="B72" s="28" t="s">
        <v>397</v>
      </c>
      <c r="C72" s="95"/>
      <c r="D72" s="442"/>
      <c r="E72" s="442"/>
      <c r="F72" s="170"/>
      <c r="G72" s="170"/>
    </row>
    <row r="73" spans="1:7" ht="11.25" customHeight="1">
      <c r="A73" s="171" t="s">
        <v>164</v>
      </c>
      <c r="B73" s="172" t="s">
        <v>398</v>
      </c>
      <c r="C73" s="95"/>
      <c r="D73" s="442"/>
      <c r="E73" s="442"/>
      <c r="F73" s="170"/>
      <c r="G73" s="170"/>
    </row>
    <row r="74" spans="1:7" ht="11.25" customHeight="1">
      <c r="A74" s="173" t="s">
        <v>399</v>
      </c>
      <c r="B74" s="174" t="s">
        <v>400</v>
      </c>
      <c r="C74" s="168"/>
      <c r="D74" s="454"/>
      <c r="E74" s="454"/>
      <c r="F74" s="169"/>
      <c r="G74" s="169"/>
    </row>
    <row r="75" spans="1:7" ht="11.25" customHeight="1">
      <c r="A75" s="173" t="s">
        <v>401</v>
      </c>
      <c r="B75" s="174" t="s">
        <v>402</v>
      </c>
      <c r="C75" s="168"/>
      <c r="D75" s="454"/>
      <c r="E75" s="454"/>
      <c r="F75" s="169"/>
      <c r="G75" s="169"/>
    </row>
    <row r="76" spans="1:7" ht="11.25" customHeight="1">
      <c r="A76" s="175" t="s">
        <v>166</v>
      </c>
      <c r="B76" s="28" t="s">
        <v>167</v>
      </c>
      <c r="C76" s="95">
        <f>SUM(C74:C75)</f>
        <v>0</v>
      </c>
      <c r="D76" s="442">
        <f>SUM(D74:D75)</f>
        <v>0</v>
      </c>
      <c r="E76" s="442">
        <f>SUM(E74:E75)</f>
        <v>0</v>
      </c>
      <c r="F76" s="170"/>
      <c r="G76" s="170"/>
    </row>
    <row r="77" spans="1:7" ht="16.5" customHeight="1">
      <c r="A77" s="176" t="s">
        <v>160</v>
      </c>
      <c r="B77" s="156" t="s">
        <v>168</v>
      </c>
      <c r="C77" s="96">
        <f>C76+C73+C72+C71+C70</f>
        <v>0</v>
      </c>
      <c r="D77" s="443">
        <f>D76+D73+D72+D71+D70</f>
        <v>0</v>
      </c>
      <c r="E77" s="443">
        <f>E76+E73+E72+E71+E70</f>
        <v>0</v>
      </c>
      <c r="F77" s="167"/>
      <c r="G77" s="167"/>
    </row>
    <row r="78" spans="1:11" ht="16.5" customHeight="1">
      <c r="A78" s="177" t="s">
        <v>169</v>
      </c>
      <c r="B78" s="178" t="s">
        <v>403</v>
      </c>
      <c r="C78" s="96">
        <f>SUM(C77+C69+C66+C47+C43)</f>
        <v>0</v>
      </c>
      <c r="D78" s="443">
        <f>SUM(D77+D69+D66+D47+D43)</f>
        <v>0</v>
      </c>
      <c r="E78" s="443">
        <f>SUM(E77+E69+E66+E47+E43)</f>
        <v>0</v>
      </c>
      <c r="F78" s="167"/>
      <c r="G78" s="167"/>
      <c r="H78" s="31"/>
      <c r="I78" s="31"/>
      <c r="J78" s="31"/>
      <c r="K78" s="31"/>
    </row>
    <row r="79" spans="1:11" ht="16.5" customHeight="1">
      <c r="A79" s="175" t="s">
        <v>404</v>
      </c>
      <c r="B79" s="165" t="s">
        <v>405</v>
      </c>
      <c r="C79" s="95"/>
      <c r="D79" s="442"/>
      <c r="E79" s="442"/>
      <c r="F79" s="170"/>
      <c r="G79" s="170"/>
      <c r="H79" s="31"/>
      <c r="I79" s="31"/>
      <c r="J79" s="31"/>
      <c r="K79" s="31"/>
    </row>
    <row r="80" spans="1:11" ht="24.75" customHeight="1">
      <c r="A80" s="175" t="s">
        <v>406</v>
      </c>
      <c r="B80" s="165" t="s">
        <v>552</v>
      </c>
      <c r="C80" s="95"/>
      <c r="D80" s="442"/>
      <c r="E80" s="442"/>
      <c r="F80" s="170"/>
      <c r="G80" s="170"/>
      <c r="H80" s="31"/>
      <c r="I80" s="31"/>
      <c r="J80" s="31"/>
      <c r="K80" s="31"/>
    </row>
    <row r="81" spans="1:11" ht="12.75" customHeight="1">
      <c r="A81" s="175"/>
      <c r="B81" s="132" t="s">
        <v>408</v>
      </c>
      <c r="C81" s="95"/>
      <c r="D81" s="442"/>
      <c r="E81" s="442"/>
      <c r="F81" s="170"/>
      <c r="G81" s="170"/>
      <c r="H81" s="31"/>
      <c r="I81" s="31"/>
      <c r="J81" s="31"/>
      <c r="K81" s="31"/>
    </row>
    <row r="82" spans="1:7" ht="12.75" customHeight="1">
      <c r="A82" s="175"/>
      <c r="B82" s="132" t="s">
        <v>409</v>
      </c>
      <c r="C82" s="114"/>
      <c r="D82" s="447"/>
      <c r="E82" s="447"/>
      <c r="F82" s="21"/>
      <c r="G82" s="21"/>
    </row>
    <row r="83" spans="1:7" ht="36.75" customHeight="1">
      <c r="A83" s="175"/>
      <c r="B83" s="132" t="s">
        <v>410</v>
      </c>
      <c r="C83" s="114">
        <v>0</v>
      </c>
      <c r="D83" s="433">
        <v>12750300</v>
      </c>
      <c r="E83" s="433">
        <v>0</v>
      </c>
      <c r="F83" s="534" t="s">
        <v>577</v>
      </c>
      <c r="G83" s="21"/>
    </row>
    <row r="84" spans="1:7" ht="12.75" customHeight="1">
      <c r="A84" s="176" t="s">
        <v>411</v>
      </c>
      <c r="B84" s="156" t="s">
        <v>412</v>
      </c>
      <c r="C84" s="84">
        <f>SUM(C80:C83)</f>
        <v>0</v>
      </c>
      <c r="D84" s="449">
        <f>SUM(D80:D83)</f>
        <v>12750300</v>
      </c>
      <c r="E84" s="449">
        <f>SUM(E80:E83)</f>
        <v>0</v>
      </c>
      <c r="F84" s="26"/>
      <c r="G84" s="26"/>
    </row>
    <row r="85" spans="1:7" s="180" customFormat="1" ht="12.75" customHeight="1">
      <c r="A85" s="177" t="s">
        <v>413</v>
      </c>
      <c r="B85" s="177" t="s">
        <v>414</v>
      </c>
      <c r="C85" s="150">
        <f>SUM(C79+C84)</f>
        <v>0</v>
      </c>
      <c r="D85" s="455">
        <f>SUM(D79+D84)</f>
        <v>12750300</v>
      </c>
      <c r="E85" s="455">
        <f>SUM(E79+E84)</f>
        <v>0</v>
      </c>
      <c r="F85" s="151"/>
      <c r="G85" s="151"/>
    </row>
    <row r="86" spans="1:7" ht="12.75" customHeight="1">
      <c r="A86" s="132" t="s">
        <v>219</v>
      </c>
      <c r="B86" s="165" t="s">
        <v>220</v>
      </c>
      <c r="C86" s="168"/>
      <c r="D86" s="427"/>
      <c r="E86" s="427"/>
      <c r="F86" s="169"/>
      <c r="G86" s="169"/>
    </row>
    <row r="87" spans="1:7" s="181" customFormat="1" ht="12.75" customHeight="1">
      <c r="A87" s="132" t="s">
        <v>221</v>
      </c>
      <c r="B87" s="165" t="s">
        <v>222</v>
      </c>
      <c r="C87" s="168"/>
      <c r="D87" s="427"/>
      <c r="E87" s="427"/>
      <c r="F87" s="169"/>
      <c r="G87" s="169"/>
    </row>
    <row r="88" spans="1:7" ht="12.75" customHeight="1">
      <c r="A88" s="182" t="s">
        <v>415</v>
      </c>
      <c r="B88" s="165" t="s">
        <v>223</v>
      </c>
      <c r="C88" s="168"/>
      <c r="D88" s="427"/>
      <c r="E88" s="427"/>
      <c r="F88" s="169"/>
      <c r="G88" s="169"/>
    </row>
    <row r="89" spans="1:7" ht="12.75" customHeight="1">
      <c r="A89" s="182" t="s">
        <v>224</v>
      </c>
      <c r="B89" s="165" t="s">
        <v>225</v>
      </c>
      <c r="C89" s="168"/>
      <c r="D89" s="427"/>
      <c r="E89" s="427"/>
      <c r="F89" s="169"/>
      <c r="G89" s="169"/>
    </row>
    <row r="90" spans="1:7" ht="12.75" customHeight="1">
      <c r="A90" s="182" t="s">
        <v>226</v>
      </c>
      <c r="B90" s="165" t="s">
        <v>227</v>
      </c>
      <c r="C90" s="168"/>
      <c r="D90" s="427"/>
      <c r="E90" s="427"/>
      <c r="F90" s="169"/>
      <c r="G90" s="169"/>
    </row>
    <row r="91" spans="1:7" ht="25.5" customHeight="1">
      <c r="A91" s="182" t="s">
        <v>229</v>
      </c>
      <c r="B91" s="165" t="s">
        <v>230</v>
      </c>
      <c r="C91" s="168"/>
      <c r="D91" s="427"/>
      <c r="E91" s="427"/>
      <c r="F91" s="169"/>
      <c r="G91" s="169"/>
    </row>
    <row r="92" spans="1:7" ht="12" customHeight="1">
      <c r="A92" s="183" t="s">
        <v>231</v>
      </c>
      <c r="B92" s="178" t="s">
        <v>416</v>
      </c>
      <c r="C92" s="95">
        <f>SUM(C86:C91)</f>
        <v>0</v>
      </c>
      <c r="D92" s="428">
        <f>SUM(D86:D91)</f>
        <v>0</v>
      </c>
      <c r="E92" s="428">
        <f>SUM(E86:E91)</f>
        <v>0</v>
      </c>
      <c r="F92" s="170"/>
      <c r="G92" s="170"/>
    </row>
    <row r="93" spans="1:7" ht="12" customHeight="1">
      <c r="A93" s="182" t="s">
        <v>233</v>
      </c>
      <c r="B93" s="165" t="s">
        <v>234</v>
      </c>
      <c r="C93" s="168"/>
      <c r="D93" s="427"/>
      <c r="E93" s="427"/>
      <c r="F93" s="169"/>
      <c r="G93" s="169"/>
    </row>
    <row r="94" spans="1:7" ht="12" customHeight="1">
      <c r="A94" s="182" t="s">
        <v>235</v>
      </c>
      <c r="B94" s="165" t="s">
        <v>236</v>
      </c>
      <c r="C94" s="168"/>
      <c r="D94" s="427"/>
      <c r="E94" s="427"/>
      <c r="F94" s="169"/>
      <c r="G94" s="169"/>
    </row>
    <row r="95" spans="1:7" ht="12" customHeight="1">
      <c r="A95" s="182" t="s">
        <v>237</v>
      </c>
      <c r="B95" s="165" t="s">
        <v>238</v>
      </c>
      <c r="C95" s="168"/>
      <c r="D95" s="427"/>
      <c r="E95" s="427"/>
      <c r="F95" s="169"/>
      <c r="G95" s="169"/>
    </row>
    <row r="96" spans="1:7" ht="24" customHeight="1">
      <c r="A96" s="182" t="s">
        <v>239</v>
      </c>
      <c r="B96" s="165" t="s">
        <v>240</v>
      </c>
      <c r="C96" s="168"/>
      <c r="D96" s="427"/>
      <c r="E96" s="427"/>
      <c r="F96" s="169"/>
      <c r="G96" s="169"/>
    </row>
    <row r="97" spans="1:7" ht="12.75">
      <c r="A97" s="183" t="s">
        <v>241</v>
      </c>
      <c r="B97" s="178" t="s">
        <v>417</v>
      </c>
      <c r="C97" s="95">
        <f>SUM(C93:C96)</f>
        <v>0</v>
      </c>
      <c r="D97" s="428">
        <f>SUM(D93:D96)</f>
        <v>0</v>
      </c>
      <c r="E97" s="428">
        <f>SUM(E93:E96)</f>
        <v>0</v>
      </c>
      <c r="F97" s="170"/>
      <c r="G97" s="170"/>
    </row>
    <row r="98" spans="1:7" ht="25.5" customHeight="1">
      <c r="A98" s="182" t="s">
        <v>418</v>
      </c>
      <c r="B98" s="184" t="s">
        <v>419</v>
      </c>
      <c r="C98" s="168"/>
      <c r="D98" s="427"/>
      <c r="E98" s="427"/>
      <c r="F98" s="169"/>
      <c r="G98" s="169"/>
    </row>
    <row r="99" spans="1:7" ht="27" customHeight="1">
      <c r="A99" s="182" t="s">
        <v>420</v>
      </c>
      <c r="B99" s="165" t="s">
        <v>421</v>
      </c>
      <c r="C99" s="168"/>
      <c r="D99" s="427"/>
      <c r="E99" s="427"/>
      <c r="F99" s="169"/>
      <c r="G99" s="169"/>
    </row>
    <row r="100" spans="1:7" ht="12.75">
      <c r="A100" s="183" t="s">
        <v>422</v>
      </c>
      <c r="B100" s="185" t="s">
        <v>423</v>
      </c>
      <c r="C100" s="84">
        <f>SUM(C98:C99)</f>
        <v>0</v>
      </c>
      <c r="D100" s="449">
        <f>SUM(D98:D99)</f>
        <v>0</v>
      </c>
      <c r="E100" s="449">
        <f>SUM(E98:E99)</f>
        <v>0</v>
      </c>
      <c r="F100" s="26"/>
      <c r="G100" s="26"/>
    </row>
    <row r="101" spans="1:7" ht="12.75">
      <c r="A101" s="182"/>
      <c r="B101" s="186" t="s">
        <v>424</v>
      </c>
      <c r="C101" s="139">
        <f>SUM(C100+C97+C92+C85+C78+C29+C23)</f>
        <v>0</v>
      </c>
      <c r="D101" s="449">
        <f>SUM(D100+D97+D92+D85+D78+D29+D23)</f>
        <v>12750300</v>
      </c>
      <c r="E101" s="449">
        <f>SUM(E100+E97+E92+E85+E78+E29+E23)</f>
        <v>0</v>
      </c>
      <c r="F101" s="140"/>
      <c r="G101" s="140"/>
    </row>
  </sheetData>
  <sheetProtection selectLockedCells="1" selectUnlockedCells="1"/>
  <mergeCells count="1">
    <mergeCell ref="A2:B2"/>
  </mergeCells>
  <printOptions headings="1"/>
  <pageMargins left="0.7086614173228347" right="0.7086614173228347" top="0.7480314960629921" bottom="0.7480314960629921" header="0.5118110236220472" footer="0.5118110236220472"/>
  <pageSetup fitToHeight="0" fitToWidth="1" horizontalDpi="300" verticalDpi="300" orientation="portrait" paperSize="9" scale="78" r:id="rId1"/>
  <headerFooter alignWithMargins="0">
    <oddHeader>&amp;R&amp;A</oddHeader>
    <oddFooter>&amp;R&amp;F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131"/>
  <sheetViews>
    <sheetView view="pageBreakPreview" zoomScale="99" zoomScaleSheetLayoutView="99" zoomScalePageLayoutView="0" workbookViewId="0" topLeftCell="A1">
      <selection activeCell="A97" sqref="A97:IV97"/>
    </sheetView>
  </sheetViews>
  <sheetFormatPr defaultColWidth="8.83203125" defaultRowHeight="18"/>
  <cols>
    <col min="1" max="1" width="8.83203125" style="13" customWidth="1"/>
    <col min="2" max="2" width="43.83203125" style="13" customWidth="1"/>
    <col min="3" max="3" width="5.41015625" style="52" customWidth="1"/>
    <col min="4" max="4" width="8.5" style="302" customWidth="1"/>
    <col min="5" max="5" width="12.41015625" style="477" customWidth="1"/>
    <col min="6" max="6" width="35.91015625" style="53" customWidth="1"/>
    <col min="7" max="16384" width="8.83203125" style="13" customWidth="1"/>
  </cols>
  <sheetData>
    <row r="1" spans="1:6" ht="11.25" customHeight="1">
      <c r="A1" s="54"/>
      <c r="B1" s="55"/>
      <c r="C1" s="56"/>
      <c r="D1" s="356"/>
      <c r="E1" s="471"/>
      <c r="F1" s="57"/>
    </row>
    <row r="2" spans="1:6" ht="14.25" customHeight="1">
      <c r="A2" s="58"/>
      <c r="B2" s="537" t="s">
        <v>564</v>
      </c>
      <c r="C2" s="538"/>
      <c r="D2" s="279"/>
      <c r="E2" s="472" t="s">
        <v>14</v>
      </c>
      <c r="F2" s="60"/>
    </row>
    <row r="3" spans="1:6" s="63" customFormat="1" ht="39" customHeight="1">
      <c r="A3" s="61">
        <v>999000</v>
      </c>
      <c r="B3" s="12" t="s">
        <v>489</v>
      </c>
      <c r="C3" s="33" t="s">
        <v>500</v>
      </c>
      <c r="D3" s="424" t="s">
        <v>557</v>
      </c>
      <c r="E3" s="424" t="s">
        <v>605</v>
      </c>
      <c r="F3" s="62"/>
    </row>
    <row r="4" spans="1:6" ht="14.25" customHeight="1">
      <c r="A4" s="58">
        <v>62020</v>
      </c>
      <c r="B4" s="12"/>
      <c r="C4" s="279"/>
      <c r="D4" s="457"/>
      <c r="E4" s="472"/>
      <c r="F4" s="60"/>
    </row>
    <row r="5" spans="1:6" ht="13.5" customHeight="1">
      <c r="A5" s="64" t="s">
        <v>36</v>
      </c>
      <c r="B5" s="65" t="s">
        <v>38</v>
      </c>
      <c r="C5" s="277"/>
      <c r="D5" s="458"/>
      <c r="E5" s="438"/>
      <c r="F5" s="66"/>
    </row>
    <row r="6" spans="1:6" ht="12.75" customHeight="1">
      <c r="A6" s="65" t="s">
        <v>60</v>
      </c>
      <c r="B6" s="67" t="s">
        <v>61</v>
      </c>
      <c r="C6" s="265"/>
      <c r="D6" s="459"/>
      <c r="E6" s="473"/>
      <c r="F6" s="68"/>
    </row>
    <row r="7" spans="1:6" ht="13.5" customHeight="1">
      <c r="A7" s="65" t="s">
        <v>62</v>
      </c>
      <c r="B7" s="67" t="s">
        <v>63</v>
      </c>
      <c r="C7" s="265"/>
      <c r="D7" s="459"/>
      <c r="E7" s="473"/>
      <c r="F7" s="68"/>
    </row>
    <row r="8" spans="1:6" ht="13.5" customHeight="1">
      <c r="A8" s="65" t="s">
        <v>64</v>
      </c>
      <c r="B8" s="67" t="s">
        <v>65</v>
      </c>
      <c r="C8" s="265"/>
      <c r="D8" s="459"/>
      <c r="E8" s="473"/>
      <c r="F8" s="68"/>
    </row>
    <row r="9" spans="1:6" ht="13.5" customHeight="1">
      <c r="A9" s="65" t="s">
        <v>66</v>
      </c>
      <c r="B9" s="67" t="s">
        <v>67</v>
      </c>
      <c r="C9" s="265"/>
      <c r="D9" s="459"/>
      <c r="E9" s="473"/>
      <c r="F9" s="68"/>
    </row>
    <row r="10" spans="1:6" ht="13.5" customHeight="1">
      <c r="A10" s="65" t="s">
        <v>68</v>
      </c>
      <c r="B10" s="67" t="s">
        <v>69</v>
      </c>
      <c r="C10" s="265"/>
      <c r="D10" s="459"/>
      <c r="E10" s="473"/>
      <c r="F10" s="68"/>
    </row>
    <row r="11" spans="1:6" ht="13.5" customHeight="1">
      <c r="A11" s="65" t="s">
        <v>70</v>
      </c>
      <c r="B11" s="67" t="s">
        <v>71</v>
      </c>
      <c r="C11" s="265"/>
      <c r="D11" s="459"/>
      <c r="E11" s="473"/>
      <c r="F11" s="68"/>
    </row>
    <row r="12" spans="1:6" ht="13.5" customHeight="1">
      <c r="A12" s="65" t="s">
        <v>72</v>
      </c>
      <c r="B12" s="67" t="s">
        <v>73</v>
      </c>
      <c r="C12" s="265"/>
      <c r="D12" s="459"/>
      <c r="E12" s="473"/>
      <c r="F12" s="68"/>
    </row>
    <row r="13" spans="1:6" ht="13.5" customHeight="1">
      <c r="A13" s="65" t="s">
        <v>74</v>
      </c>
      <c r="B13" s="67" t="s">
        <v>75</v>
      </c>
      <c r="C13" s="265"/>
      <c r="D13" s="459"/>
      <c r="E13" s="473"/>
      <c r="F13" s="68"/>
    </row>
    <row r="14" spans="1:6" ht="13.5" customHeight="1">
      <c r="A14" s="65" t="s">
        <v>76</v>
      </c>
      <c r="B14" s="67" t="s">
        <v>77</v>
      </c>
      <c r="C14" s="265"/>
      <c r="D14" s="459"/>
      <c r="E14" s="473"/>
      <c r="F14" s="68"/>
    </row>
    <row r="15" spans="1:6" ht="13.5" customHeight="1">
      <c r="A15" s="65" t="s">
        <v>79</v>
      </c>
      <c r="B15" s="67" t="s">
        <v>80</v>
      </c>
      <c r="C15" s="265"/>
      <c r="D15" s="459"/>
      <c r="E15" s="473"/>
      <c r="F15" s="68"/>
    </row>
    <row r="16" spans="1:6" ht="13.5" customHeight="1">
      <c r="A16" s="65" t="s">
        <v>82</v>
      </c>
      <c r="B16" s="67" t="s">
        <v>83</v>
      </c>
      <c r="C16" s="265"/>
      <c r="D16" s="459"/>
      <c r="E16" s="473"/>
      <c r="F16" s="68"/>
    </row>
    <row r="17" spans="1:6" ht="13.5" customHeight="1">
      <c r="A17" s="65" t="s">
        <v>85</v>
      </c>
      <c r="B17" s="67" t="s">
        <v>86</v>
      </c>
      <c r="C17" s="265"/>
      <c r="D17" s="459"/>
      <c r="E17" s="473"/>
      <c r="F17" s="68"/>
    </row>
    <row r="18" spans="1:6" ht="13.5" customHeight="1">
      <c r="A18" s="12"/>
      <c r="B18" s="69" t="s">
        <v>88</v>
      </c>
      <c r="C18" s="268"/>
      <c r="D18" s="460"/>
      <c r="E18" s="437"/>
      <c r="F18" s="70"/>
    </row>
    <row r="19" spans="1:6" ht="13.5" customHeight="1">
      <c r="A19" s="65" t="s">
        <v>90</v>
      </c>
      <c r="B19" s="67" t="s">
        <v>91</v>
      </c>
      <c r="C19" s="265"/>
      <c r="D19" s="459"/>
      <c r="E19" s="473"/>
      <c r="F19" s="68"/>
    </row>
    <row r="20" spans="1:6" ht="24.75" customHeight="1">
      <c r="A20" s="65" t="s">
        <v>93</v>
      </c>
      <c r="B20" s="67" t="s">
        <v>94</v>
      </c>
      <c r="C20" s="265"/>
      <c r="D20" s="459"/>
      <c r="E20" s="473"/>
      <c r="F20" s="68"/>
    </row>
    <row r="21" spans="1:6" ht="15" customHeight="1">
      <c r="A21" s="65" t="s">
        <v>97</v>
      </c>
      <c r="B21" s="67" t="s">
        <v>98</v>
      </c>
      <c r="C21" s="265"/>
      <c r="D21" s="459"/>
      <c r="E21" s="473"/>
      <c r="F21" s="68"/>
    </row>
    <row r="22" spans="1:8" ht="47.25" customHeight="1">
      <c r="A22" s="65" t="s">
        <v>99</v>
      </c>
      <c r="B22" s="67" t="s">
        <v>100</v>
      </c>
      <c r="C22" s="265">
        <v>0</v>
      </c>
      <c r="D22" s="459">
        <v>0</v>
      </c>
      <c r="E22" s="473">
        <v>78190</v>
      </c>
      <c r="F22" s="552" t="s">
        <v>578</v>
      </c>
      <c r="G22" s="553"/>
      <c r="H22" s="553"/>
    </row>
    <row r="23" spans="1:6" ht="13.5" customHeight="1">
      <c r="A23" s="12"/>
      <c r="B23" s="69" t="s">
        <v>101</v>
      </c>
      <c r="C23" s="268">
        <f>SUM(C22)</f>
        <v>0</v>
      </c>
      <c r="D23" s="460">
        <f>SUM(D22)</f>
        <v>0</v>
      </c>
      <c r="E23" s="437">
        <f>SUM(E22)</f>
        <v>78190</v>
      </c>
      <c r="F23" s="70"/>
    </row>
    <row r="24" spans="1:6" ht="13.5" customHeight="1">
      <c r="A24" s="12"/>
      <c r="B24" s="69" t="s">
        <v>103</v>
      </c>
      <c r="C24" s="268">
        <f>C18+C23</f>
        <v>0</v>
      </c>
      <c r="D24" s="460">
        <f>D18+D23</f>
        <v>0</v>
      </c>
      <c r="E24" s="437">
        <f>E18+E23</f>
        <v>78190</v>
      </c>
      <c r="F24" s="70"/>
    </row>
    <row r="25" spans="1:8" ht="45.75" customHeight="1">
      <c r="A25" s="65" t="s">
        <v>104</v>
      </c>
      <c r="B25" s="71" t="s">
        <v>105</v>
      </c>
      <c r="C25" s="363"/>
      <c r="D25" s="461"/>
      <c r="E25" s="473">
        <v>10903</v>
      </c>
      <c r="F25" s="552" t="s">
        <v>579</v>
      </c>
      <c r="G25" s="553"/>
      <c r="H25" s="553"/>
    </row>
    <row r="26" spans="1:6" ht="13.5" customHeight="1">
      <c r="A26" s="65" t="s">
        <v>106</v>
      </c>
      <c r="B26" s="71" t="s">
        <v>107</v>
      </c>
      <c r="C26" s="363"/>
      <c r="D26" s="461"/>
      <c r="E26" s="473"/>
      <c r="F26" s="68"/>
    </row>
    <row r="27" spans="1:6" ht="13.5" customHeight="1">
      <c r="A27" s="65" t="s">
        <v>108</v>
      </c>
      <c r="B27" s="71" t="s">
        <v>109</v>
      </c>
      <c r="C27" s="363"/>
      <c r="D27" s="461"/>
      <c r="E27" s="473"/>
      <c r="F27" s="68"/>
    </row>
    <row r="28" spans="1:6" ht="13.5" customHeight="1">
      <c r="A28" s="65">
        <v>5215</v>
      </c>
      <c r="B28" s="71" t="s">
        <v>110</v>
      </c>
      <c r="C28" s="363"/>
      <c r="D28" s="461"/>
      <c r="E28" s="473"/>
      <c r="F28" s="68"/>
    </row>
    <row r="29" spans="1:6" ht="13.5" customHeight="1">
      <c r="A29" s="65">
        <v>5216</v>
      </c>
      <c r="B29" s="71" t="s">
        <v>111</v>
      </c>
      <c r="C29" s="363"/>
      <c r="D29" s="461"/>
      <c r="E29" s="473"/>
      <c r="F29" s="68"/>
    </row>
    <row r="30" spans="1:6" ht="13.5" customHeight="1">
      <c r="A30" s="65" t="s">
        <v>112</v>
      </c>
      <c r="B30" s="71" t="s">
        <v>113</v>
      </c>
      <c r="C30" s="363"/>
      <c r="D30" s="461"/>
      <c r="E30" s="473"/>
      <c r="F30" s="68"/>
    </row>
    <row r="31" spans="1:6" s="75" customFormat="1" ht="13.5" customHeight="1">
      <c r="A31" s="72"/>
      <c r="B31" s="73" t="s">
        <v>115</v>
      </c>
      <c r="C31" s="366"/>
      <c r="D31" s="462"/>
      <c r="E31" s="474"/>
      <c r="F31" s="74"/>
    </row>
    <row r="32" spans="1:6" ht="13.5" customHeight="1">
      <c r="A32" s="65" t="s">
        <v>116</v>
      </c>
      <c r="B32" s="67" t="s">
        <v>117</v>
      </c>
      <c r="C32" s="265"/>
      <c r="D32" s="459"/>
      <c r="E32" s="473"/>
      <c r="F32" s="68"/>
    </row>
    <row r="33" spans="1:8" ht="18" customHeight="1">
      <c r="A33" s="65" t="s">
        <v>118</v>
      </c>
      <c r="B33" s="67" t="s">
        <v>119</v>
      </c>
      <c r="C33" s="265">
        <v>0</v>
      </c>
      <c r="D33" s="459">
        <v>0</v>
      </c>
      <c r="E33" s="473">
        <v>6000</v>
      </c>
      <c r="F33" s="554" t="s">
        <v>580</v>
      </c>
      <c r="G33" s="555"/>
      <c r="H33" s="555"/>
    </row>
    <row r="34" spans="1:6" ht="13.5" customHeight="1">
      <c r="A34" s="12"/>
      <c r="B34" s="69" t="s">
        <v>121</v>
      </c>
      <c r="C34" s="268">
        <f>SUM(C33)</f>
        <v>0</v>
      </c>
      <c r="D34" s="460">
        <f>SUM(D33)</f>
        <v>0</v>
      </c>
      <c r="E34" s="437">
        <f>SUM(E33)</f>
        <v>6000</v>
      </c>
      <c r="F34" s="70"/>
    </row>
    <row r="35" spans="1:6" ht="13.5" customHeight="1">
      <c r="A35" s="65" t="s">
        <v>122</v>
      </c>
      <c r="B35" s="67" t="s">
        <v>284</v>
      </c>
      <c r="C35" s="265"/>
      <c r="D35" s="459"/>
      <c r="E35" s="473"/>
      <c r="F35" s="68"/>
    </row>
    <row r="36" spans="1:6" ht="13.5" customHeight="1">
      <c r="A36" s="65" t="s">
        <v>124</v>
      </c>
      <c r="B36" s="67" t="s">
        <v>125</v>
      </c>
      <c r="C36" s="265"/>
      <c r="D36" s="459"/>
      <c r="E36" s="473"/>
      <c r="F36" s="68"/>
    </row>
    <row r="37" spans="1:6" ht="15" customHeight="1">
      <c r="A37" s="12"/>
      <c r="B37" s="69" t="s">
        <v>127</v>
      </c>
      <c r="C37" s="268"/>
      <c r="D37" s="460"/>
      <c r="E37" s="437"/>
      <c r="F37" s="70"/>
    </row>
    <row r="38" spans="1:6" ht="13.5" customHeight="1">
      <c r="A38" s="65" t="s">
        <v>128</v>
      </c>
      <c r="B38" s="67" t="s">
        <v>129</v>
      </c>
      <c r="C38" s="265"/>
      <c r="D38" s="459"/>
      <c r="E38" s="473"/>
      <c r="F38" s="68"/>
    </row>
    <row r="39" spans="1:6" ht="13.5" customHeight="1">
      <c r="A39" s="65" t="s">
        <v>130</v>
      </c>
      <c r="B39" s="67" t="s">
        <v>131</v>
      </c>
      <c r="C39" s="265"/>
      <c r="D39" s="459"/>
      <c r="E39" s="473"/>
      <c r="F39" s="68"/>
    </row>
    <row r="40" spans="1:6" ht="13.5" customHeight="1">
      <c r="A40" s="65" t="s">
        <v>132</v>
      </c>
      <c r="B40" s="67" t="s">
        <v>133</v>
      </c>
      <c r="C40" s="265"/>
      <c r="D40" s="459"/>
      <c r="E40" s="473"/>
      <c r="F40" s="68"/>
    </row>
    <row r="41" spans="1:6" ht="13.5" customHeight="1">
      <c r="A41" s="65" t="s">
        <v>134</v>
      </c>
      <c r="B41" s="67" t="s">
        <v>135</v>
      </c>
      <c r="C41" s="379"/>
      <c r="D41" s="463"/>
      <c r="E41" s="475"/>
      <c r="F41" s="352"/>
    </row>
    <row r="42" spans="1:6" ht="13.5" customHeight="1">
      <c r="A42" s="65" t="s">
        <v>136</v>
      </c>
      <c r="B42" s="67" t="s">
        <v>137</v>
      </c>
      <c r="C42" s="265"/>
      <c r="D42" s="459"/>
      <c r="E42" s="473"/>
      <c r="F42" s="68"/>
    </row>
    <row r="43" spans="1:6" ht="14.25" customHeight="1">
      <c r="A43" s="12"/>
      <c r="B43" s="69" t="s">
        <v>285</v>
      </c>
      <c r="C43" s="268">
        <f>SUM(C41:C42)</f>
        <v>0</v>
      </c>
      <c r="D43" s="460">
        <f>SUM(D41:D42)</f>
        <v>0</v>
      </c>
      <c r="E43" s="437">
        <f>SUM(E41:E42)</f>
        <v>0</v>
      </c>
      <c r="F43" s="70"/>
    </row>
    <row r="44" spans="1:6" ht="13.5" customHeight="1">
      <c r="A44" s="65" t="s">
        <v>140</v>
      </c>
      <c r="B44" s="67" t="s">
        <v>141</v>
      </c>
      <c r="C44" s="265"/>
      <c r="D44" s="459"/>
      <c r="E44" s="473"/>
      <c r="F44" s="68"/>
    </row>
    <row r="45" spans="1:9" ht="10.5" customHeight="1">
      <c r="A45" s="65" t="s">
        <v>143</v>
      </c>
      <c r="B45" s="67" t="s">
        <v>144</v>
      </c>
      <c r="C45" s="265"/>
      <c r="D45" s="459"/>
      <c r="E45" s="473">
        <v>827339</v>
      </c>
      <c r="F45" s="554" t="s">
        <v>581</v>
      </c>
      <c r="G45" s="555"/>
      <c r="H45" s="555"/>
      <c r="I45" s="555"/>
    </row>
    <row r="46" spans="1:6" ht="13.5" customHeight="1">
      <c r="A46" s="65">
        <v>533711</v>
      </c>
      <c r="B46" s="67" t="s">
        <v>145</v>
      </c>
      <c r="C46" s="265"/>
      <c r="D46" s="459"/>
      <c r="E46" s="473"/>
      <c r="F46" s="68"/>
    </row>
    <row r="47" spans="1:6" ht="13.5" customHeight="1">
      <c r="A47" s="65" t="s">
        <v>146</v>
      </c>
      <c r="B47" s="67" t="s">
        <v>147</v>
      </c>
      <c r="C47" s="265"/>
      <c r="D47" s="459"/>
      <c r="E47" s="473"/>
      <c r="F47" s="68"/>
    </row>
    <row r="48" spans="1:12" s="557" customFormat="1" ht="27" customHeight="1">
      <c r="A48" s="556" t="s">
        <v>148</v>
      </c>
      <c r="B48" s="67" t="s">
        <v>149</v>
      </c>
      <c r="C48" s="265">
        <v>0</v>
      </c>
      <c r="D48" s="459">
        <v>0</v>
      </c>
      <c r="E48" s="473">
        <v>306100</v>
      </c>
      <c r="F48" s="552" t="s">
        <v>582</v>
      </c>
      <c r="G48" s="553"/>
      <c r="H48" s="553"/>
      <c r="I48" s="553"/>
      <c r="J48" s="553"/>
      <c r="K48" s="553"/>
      <c r="L48" s="553"/>
    </row>
    <row r="49" spans="1:6" ht="13.5" customHeight="1">
      <c r="A49" s="65" t="s">
        <v>150</v>
      </c>
      <c r="B49" s="67" t="s">
        <v>151</v>
      </c>
      <c r="C49" s="265"/>
      <c r="D49" s="459"/>
      <c r="E49" s="473"/>
      <c r="F49" s="68"/>
    </row>
    <row r="50" spans="1:6" ht="13.5" customHeight="1">
      <c r="A50" s="12"/>
      <c r="B50" s="69" t="s">
        <v>152</v>
      </c>
      <c r="C50" s="268">
        <f>SUM(C48:C49)</f>
        <v>0</v>
      </c>
      <c r="D50" s="460">
        <f>SUM(D48:D49)</f>
        <v>0</v>
      </c>
      <c r="E50" s="437">
        <f>SUM(E48:E49)</f>
        <v>306100</v>
      </c>
      <c r="F50" s="70"/>
    </row>
    <row r="51" spans="1:6" ht="13.5" customHeight="1">
      <c r="A51" s="65" t="s">
        <v>153</v>
      </c>
      <c r="B51" s="67" t="s">
        <v>154</v>
      </c>
      <c r="C51" s="265"/>
      <c r="D51" s="459"/>
      <c r="E51" s="473"/>
      <c r="F51" s="68"/>
    </row>
    <row r="52" spans="1:6" ht="13.5" customHeight="1">
      <c r="A52" s="65" t="s">
        <v>155</v>
      </c>
      <c r="B52" s="67" t="s">
        <v>156</v>
      </c>
      <c r="C52" s="265"/>
      <c r="D52" s="459"/>
      <c r="E52" s="473"/>
      <c r="F52" s="68"/>
    </row>
    <row r="53" spans="1:6" ht="13.5" customHeight="1">
      <c r="A53" s="12"/>
      <c r="B53" s="69" t="s">
        <v>157</v>
      </c>
      <c r="C53" s="268"/>
      <c r="D53" s="460"/>
      <c r="E53" s="437"/>
      <c r="F53" s="70"/>
    </row>
    <row r="54" spans="1:14" ht="48.75" customHeight="1">
      <c r="A54" s="65" t="s">
        <v>158</v>
      </c>
      <c r="B54" s="67" t="s">
        <v>159</v>
      </c>
      <c r="C54" s="265">
        <v>0</v>
      </c>
      <c r="D54" s="459">
        <v>0</v>
      </c>
      <c r="E54" s="473">
        <v>84267</v>
      </c>
      <c r="F54" s="552" t="s">
        <v>583</v>
      </c>
      <c r="G54" s="553"/>
      <c r="H54" s="553"/>
      <c r="I54" s="553"/>
      <c r="J54" s="553"/>
      <c r="K54" s="553"/>
      <c r="L54" s="553"/>
      <c r="M54" s="553"/>
      <c r="N54" s="553"/>
    </row>
    <row r="55" spans="1:6" ht="13.5" customHeight="1">
      <c r="A55" s="65">
        <v>36423</v>
      </c>
      <c r="B55" s="67" t="s">
        <v>161</v>
      </c>
      <c r="C55" s="265"/>
      <c r="D55" s="459"/>
      <c r="E55" s="473"/>
      <c r="F55" s="68"/>
    </row>
    <row r="56" spans="1:6" ht="14.25" customHeight="1">
      <c r="A56" s="65" t="s">
        <v>162</v>
      </c>
      <c r="B56" s="67" t="s">
        <v>163</v>
      </c>
      <c r="C56" s="265"/>
      <c r="D56" s="459"/>
      <c r="E56" s="473"/>
      <c r="F56" s="68"/>
    </row>
    <row r="57" spans="1:6" ht="14.25" customHeight="1">
      <c r="A57" s="65" t="s">
        <v>164</v>
      </c>
      <c r="B57" s="67" t="s">
        <v>286</v>
      </c>
      <c r="C57" s="265"/>
      <c r="D57" s="459"/>
      <c r="E57" s="473"/>
      <c r="F57" s="68"/>
    </row>
    <row r="58" spans="1:6" ht="14.25" customHeight="1">
      <c r="A58" s="65" t="s">
        <v>166</v>
      </c>
      <c r="B58" s="67" t="s">
        <v>167</v>
      </c>
      <c r="C58" s="265"/>
      <c r="D58" s="459"/>
      <c r="E58" s="473"/>
      <c r="F58" s="68"/>
    </row>
    <row r="59" spans="1:6" ht="14.25" customHeight="1">
      <c r="A59" s="12"/>
      <c r="B59" s="69" t="s">
        <v>168</v>
      </c>
      <c r="C59" s="268">
        <f>SUM(C54:C58)</f>
        <v>0</v>
      </c>
      <c r="D59" s="460">
        <f>SUM(D54:D58)</f>
        <v>0</v>
      </c>
      <c r="E59" s="437">
        <f>SUM(E54:E58)</f>
        <v>84267</v>
      </c>
      <c r="F59" s="70"/>
    </row>
    <row r="60" spans="1:6" ht="14.25" customHeight="1">
      <c r="A60" s="12"/>
      <c r="B60" s="69" t="s">
        <v>170</v>
      </c>
      <c r="C60" s="268">
        <f>C59+C53+C50+C37+C34+C45+C44+C43</f>
        <v>0</v>
      </c>
      <c r="D60" s="460">
        <f>D59+D53+D50+D37+D34+D45+D44+D43</f>
        <v>0</v>
      </c>
      <c r="E60" s="437">
        <f>E59+E53+E50+E37+E34+E45+E44+E43</f>
        <v>1223706</v>
      </c>
      <c r="F60" s="70"/>
    </row>
    <row r="61" spans="1:6" ht="14.25" customHeight="1">
      <c r="A61" s="65" t="s">
        <v>171</v>
      </c>
      <c r="B61" s="76" t="s">
        <v>172</v>
      </c>
      <c r="C61" s="265"/>
      <c r="D61" s="459"/>
      <c r="E61" s="473"/>
      <c r="F61" s="68"/>
    </row>
    <row r="62" spans="1:6" ht="14.25" customHeight="1">
      <c r="A62" s="65" t="s">
        <v>173</v>
      </c>
      <c r="B62" s="67" t="s">
        <v>174</v>
      </c>
      <c r="C62" s="265"/>
      <c r="D62" s="459"/>
      <c r="E62" s="473"/>
      <c r="F62" s="68"/>
    </row>
    <row r="63" spans="1:6" ht="20.25" customHeight="1">
      <c r="A63" s="12"/>
      <c r="B63" s="69" t="s">
        <v>175</v>
      </c>
      <c r="C63" s="268"/>
      <c r="D63" s="460"/>
      <c r="E63" s="437"/>
      <c r="F63" s="70"/>
    </row>
    <row r="64" spans="1:6" ht="10.5" customHeight="1">
      <c r="A64" s="65" t="s">
        <v>176</v>
      </c>
      <c r="B64" s="67" t="s">
        <v>177</v>
      </c>
      <c r="C64" s="265"/>
      <c r="D64" s="459"/>
      <c r="E64" s="473"/>
      <c r="F64" s="68"/>
    </row>
    <row r="65" spans="1:6" ht="10.5" customHeight="1">
      <c r="A65" s="65"/>
      <c r="B65" s="67" t="s">
        <v>178</v>
      </c>
      <c r="C65" s="265"/>
      <c r="D65" s="459"/>
      <c r="E65" s="473"/>
      <c r="F65" s="68"/>
    </row>
    <row r="66" spans="1:6" ht="10.5" customHeight="1">
      <c r="A66" s="12"/>
      <c r="B66" s="77" t="s">
        <v>179</v>
      </c>
      <c r="C66" s="268"/>
      <c r="D66" s="460"/>
      <c r="E66" s="437"/>
      <c r="F66" s="70"/>
    </row>
    <row r="67" spans="1:6" ht="10.5" customHeight="1">
      <c r="A67" s="65" t="s">
        <v>180</v>
      </c>
      <c r="B67" s="77" t="s">
        <v>181</v>
      </c>
      <c r="C67" s="265"/>
      <c r="D67" s="459"/>
      <c r="E67" s="473"/>
      <c r="F67" s="68"/>
    </row>
    <row r="68" spans="1:6" ht="10.5" customHeight="1">
      <c r="A68" s="65" t="s">
        <v>182</v>
      </c>
      <c r="B68" s="67" t="s">
        <v>183</v>
      </c>
      <c r="C68" s="265"/>
      <c r="D68" s="459"/>
      <c r="E68" s="473"/>
      <c r="F68" s="68"/>
    </row>
    <row r="69" spans="1:6" ht="15" customHeight="1">
      <c r="A69" s="65" t="s">
        <v>184</v>
      </c>
      <c r="B69" s="67" t="s">
        <v>185</v>
      </c>
      <c r="C69" s="265"/>
      <c r="D69" s="459"/>
      <c r="E69" s="473"/>
      <c r="F69" s="68"/>
    </row>
    <row r="70" spans="1:6" ht="23.25" customHeight="1">
      <c r="A70" s="65"/>
      <c r="B70" s="67" t="s">
        <v>186</v>
      </c>
      <c r="C70" s="265"/>
      <c r="D70" s="459"/>
      <c r="E70" s="473"/>
      <c r="F70" s="68"/>
    </row>
    <row r="71" spans="1:6" ht="24.75" customHeight="1">
      <c r="A71" s="65" t="s">
        <v>187</v>
      </c>
      <c r="B71" s="67" t="s">
        <v>188</v>
      </c>
      <c r="C71" s="265"/>
      <c r="D71" s="459"/>
      <c r="E71" s="473"/>
      <c r="F71" s="68"/>
    </row>
    <row r="72" spans="1:6" ht="15" customHeight="1">
      <c r="A72" s="65" t="s">
        <v>189</v>
      </c>
      <c r="B72" s="67" t="s">
        <v>190</v>
      </c>
      <c r="C72" s="265"/>
      <c r="D72" s="459"/>
      <c r="E72" s="473"/>
      <c r="F72" s="68"/>
    </row>
    <row r="73" spans="1:6" ht="15" customHeight="1">
      <c r="A73" s="12"/>
      <c r="B73" s="69" t="s">
        <v>191</v>
      </c>
      <c r="C73" s="268"/>
      <c r="D73" s="460"/>
      <c r="E73" s="437"/>
      <c r="F73" s="70"/>
    </row>
    <row r="74" spans="1:6" ht="15" customHeight="1">
      <c r="A74" s="12"/>
      <c r="B74" s="77" t="s">
        <v>192</v>
      </c>
      <c r="C74" s="268"/>
      <c r="D74" s="460"/>
      <c r="E74" s="437"/>
      <c r="F74" s="70"/>
    </row>
    <row r="75" spans="1:6" ht="12.75" customHeight="1">
      <c r="A75" s="65" t="s">
        <v>193</v>
      </c>
      <c r="B75" s="76" t="s">
        <v>194</v>
      </c>
      <c r="C75" s="265"/>
      <c r="D75" s="459"/>
      <c r="E75" s="473"/>
      <c r="F75" s="68"/>
    </row>
    <row r="76" spans="1:6" ht="12.75" customHeight="1">
      <c r="A76" s="65" t="s">
        <v>195</v>
      </c>
      <c r="B76" s="76" t="s">
        <v>196</v>
      </c>
      <c r="C76" s="265"/>
      <c r="D76" s="459"/>
      <c r="E76" s="473"/>
      <c r="F76" s="68"/>
    </row>
    <row r="77" spans="1:6" ht="12.75" customHeight="1">
      <c r="A77" s="65" t="s">
        <v>197</v>
      </c>
      <c r="B77" s="76" t="s">
        <v>198</v>
      </c>
      <c r="C77" s="265"/>
      <c r="D77" s="459"/>
      <c r="E77" s="473"/>
      <c r="F77" s="68"/>
    </row>
    <row r="78" spans="1:6" ht="12.75" customHeight="1">
      <c r="A78" s="12"/>
      <c r="B78" s="77" t="s">
        <v>199</v>
      </c>
      <c r="C78" s="268"/>
      <c r="D78" s="460"/>
      <c r="E78" s="437"/>
      <c r="F78" s="70"/>
    </row>
    <row r="79" spans="1:6" ht="26.25" customHeight="1">
      <c r="A79" s="65" t="s">
        <v>200</v>
      </c>
      <c r="B79" s="67" t="s">
        <v>201</v>
      </c>
      <c r="C79" s="265"/>
      <c r="D79" s="459"/>
      <c r="E79" s="473"/>
      <c r="F79" s="68"/>
    </row>
    <row r="80" spans="1:6" ht="11.25" customHeight="1">
      <c r="A80" s="65" t="s">
        <v>202</v>
      </c>
      <c r="B80" s="67" t="s">
        <v>287</v>
      </c>
      <c r="C80" s="265"/>
      <c r="D80" s="459"/>
      <c r="E80" s="473"/>
      <c r="F80" s="68"/>
    </row>
    <row r="81" spans="1:6" ht="11.25" customHeight="1">
      <c r="A81" s="65" t="s">
        <v>203</v>
      </c>
      <c r="B81" s="67" t="s">
        <v>204</v>
      </c>
      <c r="C81" s="265"/>
      <c r="D81" s="459"/>
      <c r="E81" s="473"/>
      <c r="F81" s="68"/>
    </row>
    <row r="82" spans="1:6" ht="11.25" customHeight="1">
      <c r="A82" s="12"/>
      <c r="B82" s="77" t="s">
        <v>205</v>
      </c>
      <c r="C82" s="268"/>
      <c r="D82" s="460"/>
      <c r="E82" s="437"/>
      <c r="F82" s="70"/>
    </row>
    <row r="83" spans="1:6" ht="11.25" customHeight="1">
      <c r="A83" s="65" t="s">
        <v>206</v>
      </c>
      <c r="B83" s="67" t="s">
        <v>207</v>
      </c>
      <c r="C83" s="265"/>
      <c r="D83" s="459"/>
      <c r="E83" s="473"/>
      <c r="F83" s="68"/>
    </row>
    <row r="84" spans="1:6" ht="11.25" customHeight="1">
      <c r="A84" s="65" t="s">
        <v>208</v>
      </c>
      <c r="B84" s="67" t="s">
        <v>209</v>
      </c>
      <c r="C84" s="265"/>
      <c r="D84" s="459"/>
      <c r="E84" s="473"/>
      <c r="F84" s="68"/>
    </row>
    <row r="85" spans="1:6" ht="11.25" customHeight="1">
      <c r="A85" s="65" t="s">
        <v>288</v>
      </c>
      <c r="B85" s="67" t="s">
        <v>211</v>
      </c>
      <c r="C85" s="265"/>
      <c r="D85" s="459"/>
      <c r="E85" s="473"/>
      <c r="F85" s="68"/>
    </row>
    <row r="86" spans="1:6" ht="11.25" customHeight="1">
      <c r="A86" s="65" t="s">
        <v>212</v>
      </c>
      <c r="B86" s="67" t="s">
        <v>213</v>
      </c>
      <c r="C86" s="265"/>
      <c r="D86" s="459"/>
      <c r="E86" s="473"/>
      <c r="F86" s="68"/>
    </row>
    <row r="87" spans="1:6" ht="11.25" customHeight="1">
      <c r="A87" s="65"/>
      <c r="B87" s="69" t="s">
        <v>214</v>
      </c>
      <c r="C87" s="265"/>
      <c r="D87" s="459"/>
      <c r="E87" s="473"/>
      <c r="F87" s="68"/>
    </row>
    <row r="88" spans="1:6" ht="15" customHeight="1">
      <c r="A88" s="65" t="s">
        <v>215</v>
      </c>
      <c r="B88" s="69" t="s">
        <v>216</v>
      </c>
      <c r="C88" s="265"/>
      <c r="D88" s="459"/>
      <c r="E88" s="473"/>
      <c r="F88" s="68"/>
    </row>
    <row r="89" spans="1:6" ht="13.5" customHeight="1">
      <c r="A89" s="12"/>
      <c r="B89" s="77" t="s">
        <v>217</v>
      </c>
      <c r="C89" s="268"/>
      <c r="D89" s="460"/>
      <c r="E89" s="437"/>
      <c r="F89" s="70"/>
    </row>
    <row r="90" spans="1:6" ht="13.5" customHeight="1">
      <c r="A90" s="12"/>
      <c r="B90" s="77" t="s">
        <v>218</v>
      </c>
      <c r="C90" s="309">
        <f>C78+C74+C60+C31+C24</f>
        <v>0</v>
      </c>
      <c r="D90" s="464">
        <f>D78+D74+D60+D31+D24</f>
        <v>0</v>
      </c>
      <c r="E90" s="437">
        <f>E78+E74+E60+E31+E24</f>
        <v>1301896</v>
      </c>
      <c r="F90" s="70"/>
    </row>
    <row r="91" spans="1:15" ht="13.5" customHeight="1">
      <c r="A91" s="65" t="s">
        <v>219</v>
      </c>
      <c r="B91" s="67" t="s">
        <v>220</v>
      </c>
      <c r="C91" s="265"/>
      <c r="D91" s="459"/>
      <c r="E91" s="473"/>
      <c r="F91" s="400"/>
      <c r="G91" s="401"/>
      <c r="H91" s="401"/>
      <c r="I91" s="401"/>
      <c r="J91" s="401"/>
      <c r="K91" s="401"/>
      <c r="L91" s="401"/>
      <c r="M91" s="401"/>
      <c r="N91" s="401"/>
      <c r="O91" s="401"/>
    </row>
    <row r="92" spans="1:15" ht="13.5" customHeight="1">
      <c r="A92" s="65" t="s">
        <v>221</v>
      </c>
      <c r="B92" s="67" t="s">
        <v>222</v>
      </c>
      <c r="C92" s="265">
        <v>0</v>
      </c>
      <c r="D92" s="459">
        <v>0</v>
      </c>
      <c r="E92" s="473">
        <v>0</v>
      </c>
      <c r="F92" s="400"/>
      <c r="G92" s="401"/>
      <c r="H92" s="401"/>
      <c r="I92" s="401"/>
      <c r="J92" s="401"/>
      <c r="K92" s="401"/>
      <c r="L92" s="401"/>
      <c r="M92" s="401"/>
      <c r="N92" s="401"/>
      <c r="O92" s="401"/>
    </row>
    <row r="93" spans="1:15" ht="13.5" customHeight="1">
      <c r="A93" s="65"/>
      <c r="B93" s="67" t="s">
        <v>223</v>
      </c>
      <c r="C93" s="265"/>
      <c r="D93" s="459"/>
      <c r="E93" s="473"/>
      <c r="F93" s="400"/>
      <c r="G93" s="401"/>
      <c r="H93" s="401"/>
      <c r="I93" s="401"/>
      <c r="J93" s="401"/>
      <c r="K93" s="401"/>
      <c r="L93" s="401"/>
      <c r="M93" s="401"/>
      <c r="N93" s="401"/>
      <c r="O93" s="401"/>
    </row>
    <row r="94" spans="1:15" ht="13.5" customHeight="1">
      <c r="A94" s="65" t="s">
        <v>224</v>
      </c>
      <c r="B94" s="67" t="s">
        <v>225</v>
      </c>
      <c r="C94" s="265"/>
      <c r="D94" s="459"/>
      <c r="E94" s="473"/>
      <c r="F94" s="400"/>
      <c r="G94" s="401"/>
      <c r="H94" s="401"/>
      <c r="I94" s="401"/>
      <c r="J94" s="401"/>
      <c r="K94" s="401"/>
      <c r="L94" s="401"/>
      <c r="M94" s="401"/>
      <c r="N94" s="401"/>
      <c r="O94" s="401"/>
    </row>
    <row r="95" spans="1:15" ht="31.5" customHeight="1">
      <c r="A95" s="65" t="s">
        <v>226</v>
      </c>
      <c r="B95" s="67" t="s">
        <v>227</v>
      </c>
      <c r="C95" s="265"/>
      <c r="D95" s="459"/>
      <c r="E95" s="473">
        <v>15335908</v>
      </c>
      <c r="F95" s="552" t="s">
        <v>584</v>
      </c>
      <c r="G95" s="555"/>
      <c r="H95" s="555"/>
      <c r="I95" s="555"/>
      <c r="J95" s="555"/>
      <c r="K95" s="555"/>
      <c r="L95" s="555"/>
      <c r="M95" s="555"/>
      <c r="N95" s="401"/>
      <c r="O95" s="401"/>
    </row>
    <row r="96" spans="1:15" ht="13.5" customHeight="1">
      <c r="A96" s="65" t="s">
        <v>226</v>
      </c>
      <c r="B96" s="67" t="s">
        <v>228</v>
      </c>
      <c r="C96" s="265"/>
      <c r="D96" s="459"/>
      <c r="E96" s="473"/>
      <c r="F96" s="400"/>
      <c r="G96" s="401"/>
      <c r="H96" s="401"/>
      <c r="I96" s="401"/>
      <c r="J96" s="401"/>
      <c r="K96" s="401"/>
      <c r="L96" s="401"/>
      <c r="M96" s="401"/>
      <c r="N96" s="401"/>
      <c r="O96" s="401"/>
    </row>
    <row r="97" spans="1:15" ht="42" customHeight="1">
      <c r="A97" s="65" t="s">
        <v>229</v>
      </c>
      <c r="B97" s="67" t="s">
        <v>230</v>
      </c>
      <c r="C97" s="265">
        <v>0</v>
      </c>
      <c r="D97" s="459">
        <v>0</v>
      </c>
      <c r="E97" s="473">
        <v>4140695</v>
      </c>
      <c r="F97" s="552" t="s">
        <v>585</v>
      </c>
      <c r="G97" s="553"/>
      <c r="H97" s="553"/>
      <c r="I97" s="553"/>
      <c r="J97" s="553"/>
      <c r="K97" s="553"/>
      <c r="L97" s="553"/>
      <c r="M97" s="553"/>
      <c r="N97" s="401"/>
      <c r="O97" s="401"/>
    </row>
    <row r="98" spans="1:15" ht="14.25" customHeight="1">
      <c r="A98" s="12"/>
      <c r="B98" s="69" t="s">
        <v>232</v>
      </c>
      <c r="C98" s="268">
        <f>SUM(C91:C97)</f>
        <v>0</v>
      </c>
      <c r="D98" s="460">
        <f>SUM(D91:D97)</f>
        <v>0</v>
      </c>
      <c r="E98" s="437">
        <f>SUM(E91:E97)</f>
        <v>19476603</v>
      </c>
      <c r="F98" s="402"/>
      <c r="G98" s="401"/>
      <c r="H98" s="401"/>
      <c r="I98" s="401"/>
      <c r="J98" s="401"/>
      <c r="K98" s="401"/>
      <c r="L98" s="401"/>
      <c r="M98" s="401"/>
      <c r="N98" s="401"/>
      <c r="O98" s="401"/>
    </row>
    <row r="99" spans="1:15" ht="14.25" customHeight="1">
      <c r="A99" s="65" t="s">
        <v>233</v>
      </c>
      <c r="B99" s="67" t="s">
        <v>234</v>
      </c>
      <c r="C99" s="265">
        <v>0</v>
      </c>
      <c r="D99" s="459">
        <v>252000</v>
      </c>
      <c r="E99" s="473">
        <v>0</v>
      </c>
      <c r="F99" s="400"/>
      <c r="G99" s="401"/>
      <c r="H99" s="401"/>
      <c r="I99" s="401"/>
      <c r="J99" s="401"/>
      <c r="K99" s="401"/>
      <c r="L99" s="401"/>
      <c r="M99" s="401"/>
      <c r="N99" s="401"/>
      <c r="O99" s="401"/>
    </row>
    <row r="100" spans="1:15" ht="14.25" customHeight="1">
      <c r="A100" s="65" t="s">
        <v>235</v>
      </c>
      <c r="B100" s="67" t="s">
        <v>236</v>
      </c>
      <c r="C100" s="265"/>
      <c r="D100" s="459"/>
      <c r="E100" s="473"/>
      <c r="F100" s="400"/>
      <c r="G100" s="401"/>
      <c r="H100" s="401"/>
      <c r="I100" s="401"/>
      <c r="J100" s="401"/>
      <c r="K100" s="401"/>
      <c r="L100" s="401"/>
      <c r="M100" s="401"/>
      <c r="N100" s="401"/>
      <c r="O100" s="401"/>
    </row>
    <row r="101" spans="1:15" ht="14.25" customHeight="1">
      <c r="A101" s="65" t="s">
        <v>237</v>
      </c>
      <c r="B101" s="67" t="s">
        <v>238</v>
      </c>
      <c r="C101" s="265"/>
      <c r="D101" s="459"/>
      <c r="E101" s="473"/>
      <c r="F101" s="400"/>
      <c r="G101" s="401"/>
      <c r="H101" s="401"/>
      <c r="I101" s="401"/>
      <c r="J101" s="401"/>
      <c r="K101" s="401"/>
      <c r="L101" s="401"/>
      <c r="M101" s="401"/>
      <c r="N101" s="401"/>
      <c r="O101" s="401"/>
    </row>
    <row r="102" spans="1:15" ht="14.25" customHeight="1">
      <c r="A102" s="65" t="s">
        <v>239</v>
      </c>
      <c r="B102" s="67" t="s">
        <v>240</v>
      </c>
      <c r="C102" s="265">
        <v>0</v>
      </c>
      <c r="D102" s="459">
        <v>19440</v>
      </c>
      <c r="E102" s="473">
        <v>0</v>
      </c>
      <c r="F102" s="400"/>
      <c r="G102" s="401"/>
      <c r="H102" s="401"/>
      <c r="I102" s="401"/>
      <c r="J102" s="401"/>
      <c r="K102" s="401"/>
      <c r="L102" s="401"/>
      <c r="M102" s="401"/>
      <c r="N102" s="401"/>
      <c r="O102" s="401"/>
    </row>
    <row r="103" spans="1:15" ht="14.25" customHeight="1">
      <c r="A103" s="12"/>
      <c r="B103" s="69" t="s">
        <v>242</v>
      </c>
      <c r="C103" s="268">
        <f>SUM(C99:C102)</f>
        <v>0</v>
      </c>
      <c r="D103" s="460">
        <f>SUM(D99:D102)</f>
        <v>271440</v>
      </c>
      <c r="E103" s="437">
        <f>SUM(E99:E102)</f>
        <v>0</v>
      </c>
      <c r="F103" s="402"/>
      <c r="G103" s="401"/>
      <c r="H103" s="401"/>
      <c r="I103" s="401"/>
      <c r="J103" s="401"/>
      <c r="K103" s="401"/>
      <c r="L103" s="401"/>
      <c r="M103" s="401"/>
      <c r="N103" s="401"/>
      <c r="O103" s="401"/>
    </row>
    <row r="104" spans="1:15" ht="14.25" customHeight="1">
      <c r="A104" s="65">
        <v>246</v>
      </c>
      <c r="B104" s="67" t="s">
        <v>243</v>
      </c>
      <c r="C104" s="265"/>
      <c r="D104" s="459"/>
      <c r="E104" s="473"/>
      <c r="F104" s="400"/>
      <c r="G104" s="401"/>
      <c r="H104" s="401"/>
      <c r="I104" s="401"/>
      <c r="J104" s="401"/>
      <c r="K104" s="401"/>
      <c r="L104" s="401"/>
      <c r="M104" s="401"/>
      <c r="N104" s="401"/>
      <c r="O104" s="401"/>
    </row>
    <row r="105" spans="1:15" ht="14.25" customHeight="1">
      <c r="A105" s="65">
        <v>247</v>
      </c>
      <c r="B105" s="67" t="s">
        <v>244</v>
      </c>
      <c r="C105" s="265"/>
      <c r="D105" s="459"/>
      <c r="E105" s="473"/>
      <c r="F105" s="400"/>
      <c r="G105" s="401"/>
      <c r="H105" s="401"/>
      <c r="I105" s="401"/>
      <c r="J105" s="401"/>
      <c r="K105" s="401"/>
      <c r="L105" s="401"/>
      <c r="M105" s="401"/>
      <c r="N105" s="401"/>
      <c r="O105" s="401"/>
    </row>
    <row r="106" spans="1:15" ht="14.25" customHeight="1">
      <c r="A106" s="65">
        <v>249</v>
      </c>
      <c r="B106" s="67" t="s">
        <v>245</v>
      </c>
      <c r="C106" s="265"/>
      <c r="D106" s="459"/>
      <c r="E106" s="473"/>
      <c r="F106" s="400"/>
      <c r="G106" s="401"/>
      <c r="H106" s="401"/>
      <c r="I106" s="401"/>
      <c r="J106" s="401"/>
      <c r="K106" s="401"/>
      <c r="L106" s="401"/>
      <c r="M106" s="401"/>
      <c r="N106" s="401"/>
      <c r="O106" s="401"/>
    </row>
    <row r="107" spans="1:15" ht="29.25" customHeight="1">
      <c r="A107" s="65">
        <v>5841</v>
      </c>
      <c r="B107" s="76" t="s">
        <v>246</v>
      </c>
      <c r="C107" s="265">
        <v>0</v>
      </c>
      <c r="D107" s="459">
        <v>0</v>
      </c>
      <c r="E107" s="473">
        <v>0</v>
      </c>
      <c r="F107" s="400"/>
      <c r="G107" s="401"/>
      <c r="H107" s="401"/>
      <c r="I107" s="401"/>
      <c r="J107" s="401"/>
      <c r="K107" s="401"/>
      <c r="L107" s="401"/>
      <c r="M107" s="401"/>
      <c r="N107" s="401"/>
      <c r="O107" s="401"/>
    </row>
    <row r="108" spans="1:15" ht="14.25" customHeight="1">
      <c r="A108" s="65" t="s">
        <v>247</v>
      </c>
      <c r="B108" s="67" t="s">
        <v>248</v>
      </c>
      <c r="C108" s="265"/>
      <c r="D108" s="459"/>
      <c r="E108" s="473"/>
      <c r="F108" s="400"/>
      <c r="G108" s="401"/>
      <c r="H108" s="401"/>
      <c r="I108" s="401"/>
      <c r="J108" s="401"/>
      <c r="K108" s="401"/>
      <c r="L108" s="401"/>
      <c r="M108" s="401"/>
      <c r="N108" s="401"/>
      <c r="O108" s="401"/>
    </row>
    <row r="109" spans="1:15" ht="14.25" customHeight="1">
      <c r="A109" s="65" t="s">
        <v>249</v>
      </c>
      <c r="B109" s="67" t="s">
        <v>209</v>
      </c>
      <c r="C109" s="265"/>
      <c r="D109" s="459"/>
      <c r="E109" s="473"/>
      <c r="F109" s="400"/>
      <c r="G109" s="401"/>
      <c r="H109" s="401"/>
      <c r="I109" s="401"/>
      <c r="J109" s="401"/>
      <c r="K109" s="401"/>
      <c r="L109" s="401"/>
      <c r="M109" s="401"/>
      <c r="N109" s="401"/>
      <c r="O109" s="401"/>
    </row>
    <row r="110" spans="1:6" ht="14.25" customHeight="1">
      <c r="A110" s="65" t="s">
        <v>250</v>
      </c>
      <c r="B110" s="67" t="s">
        <v>211</v>
      </c>
      <c r="C110" s="265"/>
      <c r="D110" s="459"/>
      <c r="E110" s="473"/>
      <c r="F110" s="68"/>
    </row>
    <row r="111" spans="1:6" ht="14.25" customHeight="1">
      <c r="A111" s="65" t="s">
        <v>251</v>
      </c>
      <c r="B111" s="67" t="s">
        <v>213</v>
      </c>
      <c r="C111" s="265"/>
      <c r="D111" s="459"/>
      <c r="E111" s="473"/>
      <c r="F111" s="68"/>
    </row>
    <row r="112" spans="1:6" ht="14.25" customHeight="1">
      <c r="A112" s="65"/>
      <c r="B112" s="69" t="s">
        <v>252</v>
      </c>
      <c r="C112" s="265"/>
      <c r="D112" s="459"/>
      <c r="E112" s="473"/>
      <c r="F112" s="70"/>
    </row>
    <row r="113" spans="1:6" ht="14.25" customHeight="1">
      <c r="A113" s="65"/>
      <c r="B113" s="69" t="s">
        <v>253</v>
      </c>
      <c r="C113" s="421">
        <f>C112+C107+C103+C98</f>
        <v>0</v>
      </c>
      <c r="D113" s="465">
        <f>D112+D107+D103+D98</f>
        <v>271440</v>
      </c>
      <c r="E113" s="476">
        <f>E112+E107+E103+E98</f>
        <v>19476603</v>
      </c>
      <c r="F113" s="70"/>
    </row>
    <row r="114" spans="1:6" ht="14.25" customHeight="1">
      <c r="A114" s="12"/>
      <c r="B114" s="69" t="s">
        <v>254</v>
      </c>
      <c r="C114" s="309">
        <f>C113+C90</f>
        <v>0</v>
      </c>
      <c r="D114" s="464">
        <f>D113+D90</f>
        <v>271440</v>
      </c>
      <c r="E114" s="437">
        <f>E113+E90</f>
        <v>20778499</v>
      </c>
      <c r="F114" s="78"/>
    </row>
    <row r="115" spans="1:6" ht="13.5" customHeight="1">
      <c r="A115" s="64" t="s">
        <v>255</v>
      </c>
      <c r="B115" s="76" t="s">
        <v>256</v>
      </c>
      <c r="C115" s="265"/>
      <c r="D115" s="459"/>
      <c r="E115" s="473"/>
      <c r="F115" s="79"/>
    </row>
    <row r="116" spans="1:6" ht="12" customHeight="1">
      <c r="A116" s="64" t="s">
        <v>257</v>
      </c>
      <c r="B116" s="76" t="s">
        <v>258</v>
      </c>
      <c r="C116" s="265"/>
      <c r="D116" s="459"/>
      <c r="E116" s="473"/>
      <c r="F116" s="79"/>
    </row>
    <row r="117" spans="1:6" ht="12" customHeight="1">
      <c r="A117" s="61"/>
      <c r="B117" s="77" t="s">
        <v>259</v>
      </c>
      <c r="C117" s="268"/>
      <c r="D117" s="460"/>
      <c r="E117" s="437"/>
      <c r="F117" s="78"/>
    </row>
    <row r="118" spans="1:6" ht="12" customHeight="1">
      <c r="A118" s="64" t="s">
        <v>260</v>
      </c>
      <c r="B118" s="80" t="s">
        <v>261</v>
      </c>
      <c r="C118" s="277"/>
      <c r="D118" s="458"/>
      <c r="E118" s="438"/>
      <c r="F118" s="79"/>
    </row>
    <row r="119" spans="1:6" ht="12" customHeight="1">
      <c r="A119" s="64" t="s">
        <v>262</v>
      </c>
      <c r="B119" s="67" t="s">
        <v>263</v>
      </c>
      <c r="C119" s="265"/>
      <c r="D119" s="459"/>
      <c r="E119" s="473"/>
      <c r="F119" s="79"/>
    </row>
    <row r="120" spans="1:6" ht="12" customHeight="1">
      <c r="A120" s="64" t="s">
        <v>264</v>
      </c>
      <c r="B120" s="67" t="s">
        <v>265</v>
      </c>
      <c r="C120" s="265"/>
      <c r="D120" s="459"/>
      <c r="E120" s="473"/>
      <c r="F120" s="79"/>
    </row>
    <row r="121" spans="1:6" ht="12" customHeight="1">
      <c r="A121" s="64" t="s">
        <v>266</v>
      </c>
      <c r="B121" s="76" t="s">
        <v>267</v>
      </c>
      <c r="C121" s="265"/>
      <c r="D121" s="459"/>
      <c r="E121" s="473"/>
      <c r="F121" s="79"/>
    </row>
    <row r="122" spans="1:6" ht="12" customHeight="1">
      <c r="A122" s="64" t="s">
        <v>268</v>
      </c>
      <c r="B122" s="67" t="s">
        <v>269</v>
      </c>
      <c r="C122" s="265"/>
      <c r="D122" s="459"/>
      <c r="E122" s="473"/>
      <c r="F122" s="79"/>
    </row>
    <row r="123" spans="1:6" ht="12" customHeight="1">
      <c r="A123" s="64" t="s">
        <v>270</v>
      </c>
      <c r="B123" s="67" t="s">
        <v>271</v>
      </c>
      <c r="C123" s="265"/>
      <c r="D123" s="459"/>
      <c r="E123" s="473"/>
      <c r="F123" s="79"/>
    </row>
    <row r="124" spans="1:6" ht="12" customHeight="1">
      <c r="A124" s="61">
        <v>297</v>
      </c>
      <c r="B124" s="77" t="s">
        <v>272</v>
      </c>
      <c r="C124" s="268"/>
      <c r="D124" s="460"/>
      <c r="E124" s="437"/>
      <c r="F124" s="78"/>
    </row>
    <row r="125" spans="1:6" ht="12" customHeight="1">
      <c r="A125" s="64" t="s">
        <v>273</v>
      </c>
      <c r="B125" s="80" t="s">
        <v>274</v>
      </c>
      <c r="C125" s="277"/>
      <c r="D125" s="458"/>
      <c r="E125" s="438"/>
      <c r="F125" s="79"/>
    </row>
    <row r="126" spans="1:6" ht="12" customHeight="1">
      <c r="A126" s="64" t="s">
        <v>275</v>
      </c>
      <c r="B126" s="80" t="s">
        <v>276</v>
      </c>
      <c r="C126" s="277"/>
      <c r="D126" s="458"/>
      <c r="E126" s="438"/>
      <c r="F126" s="79"/>
    </row>
    <row r="127" spans="1:6" ht="12" customHeight="1">
      <c r="A127" s="64">
        <v>5915</v>
      </c>
      <c r="B127" s="80" t="s">
        <v>277</v>
      </c>
      <c r="C127" s="277"/>
      <c r="D127" s="458"/>
      <c r="E127" s="438"/>
      <c r="F127" s="79"/>
    </row>
    <row r="128" spans="1:6" ht="12" customHeight="1">
      <c r="A128" s="64">
        <v>5916</v>
      </c>
      <c r="B128" s="80" t="s">
        <v>278</v>
      </c>
      <c r="C128" s="277"/>
      <c r="D128" s="458"/>
      <c r="E128" s="438"/>
      <c r="F128" s="79"/>
    </row>
    <row r="129" spans="1:6" ht="12" customHeight="1">
      <c r="A129" s="61"/>
      <c r="B129" s="81" t="s">
        <v>279</v>
      </c>
      <c r="C129" s="279"/>
      <c r="D129" s="457"/>
      <c r="E129" s="472"/>
      <c r="F129" s="78"/>
    </row>
    <row r="130" spans="1:6" ht="12" customHeight="1">
      <c r="A130" s="61"/>
      <c r="B130" s="81" t="s">
        <v>280</v>
      </c>
      <c r="C130" s="279"/>
      <c r="D130" s="457"/>
      <c r="E130" s="472"/>
      <c r="F130" s="78"/>
    </row>
    <row r="131" spans="1:6" ht="12" customHeight="1">
      <c r="A131" s="61"/>
      <c r="B131" s="69" t="s">
        <v>281</v>
      </c>
      <c r="C131" s="309">
        <f>C130+C114</f>
        <v>0</v>
      </c>
      <c r="D131" s="464">
        <f>D130+D114</f>
        <v>271440</v>
      </c>
      <c r="E131" s="437">
        <f>E130+E114</f>
        <v>20778499</v>
      </c>
      <c r="F131" s="78"/>
    </row>
  </sheetData>
  <sheetProtection/>
  <mergeCells count="1">
    <mergeCell ref="B2:C2"/>
  </mergeCells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  <headerFooter>
    <oddHeader>&amp;R&amp;A</oddHeader>
    <oddFooter>&amp;R&amp;F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131"/>
  <sheetViews>
    <sheetView zoomScalePageLayoutView="0" workbookViewId="0" topLeftCell="A1">
      <selection activeCell="E3" sqref="E3"/>
    </sheetView>
  </sheetViews>
  <sheetFormatPr defaultColWidth="8.83203125" defaultRowHeight="18"/>
  <cols>
    <col min="1" max="1" width="8.83203125" style="401" customWidth="1"/>
    <col min="2" max="2" width="43.83203125" style="401" customWidth="1"/>
    <col min="3" max="3" width="8" style="511" customWidth="1"/>
    <col min="4" max="4" width="8.91015625" style="511" customWidth="1"/>
    <col min="5" max="5" width="11.83203125" style="435" customWidth="1"/>
    <col min="6" max="6" width="8.91015625" style="512" customWidth="1"/>
    <col min="7" max="16384" width="8.83203125" style="401" customWidth="1"/>
  </cols>
  <sheetData>
    <row r="1" spans="1:6" ht="11.25" customHeight="1">
      <c r="A1" s="484"/>
      <c r="B1" s="485"/>
      <c r="C1" s="486"/>
      <c r="D1" s="486"/>
      <c r="E1" s="456"/>
      <c r="F1" s="487"/>
    </row>
    <row r="2" spans="1:6" ht="14.25" customHeight="1">
      <c r="A2" s="488"/>
      <c r="B2" s="539" t="s">
        <v>564</v>
      </c>
      <c r="C2" s="540"/>
      <c r="D2" s="489"/>
      <c r="E2" s="457" t="s">
        <v>14</v>
      </c>
      <c r="F2" s="490"/>
    </row>
    <row r="3" spans="1:6" s="494" customFormat="1" ht="37.5" customHeight="1">
      <c r="A3" s="491">
        <v>841218</v>
      </c>
      <c r="B3" s="492" t="s">
        <v>505</v>
      </c>
      <c r="C3" s="424" t="s">
        <v>500</v>
      </c>
      <c r="D3" s="424" t="s">
        <v>557</v>
      </c>
      <c r="E3" s="424" t="s">
        <v>605</v>
      </c>
      <c r="F3" s="493"/>
    </row>
    <row r="4" spans="1:6" ht="14.25" customHeight="1">
      <c r="A4" s="488">
        <v>64010</v>
      </c>
      <c r="B4" s="492"/>
      <c r="C4" s="457"/>
      <c r="D4" s="457"/>
      <c r="E4" s="457"/>
      <c r="F4" s="490"/>
    </row>
    <row r="5" spans="1:6" ht="13.5" customHeight="1">
      <c r="A5" s="495" t="s">
        <v>36</v>
      </c>
      <c r="B5" s="496" t="s">
        <v>38</v>
      </c>
      <c r="C5" s="458"/>
      <c r="D5" s="458"/>
      <c r="E5" s="458"/>
      <c r="F5" s="470"/>
    </row>
    <row r="6" spans="1:6" ht="12.75" customHeight="1">
      <c r="A6" s="496" t="s">
        <v>60</v>
      </c>
      <c r="B6" s="497" t="s">
        <v>61</v>
      </c>
      <c r="C6" s="459"/>
      <c r="D6" s="459"/>
      <c r="E6" s="459"/>
      <c r="F6" s="400"/>
    </row>
    <row r="7" spans="1:6" ht="13.5" customHeight="1">
      <c r="A7" s="496" t="s">
        <v>62</v>
      </c>
      <c r="B7" s="497" t="s">
        <v>63</v>
      </c>
      <c r="C7" s="459"/>
      <c r="D7" s="459"/>
      <c r="E7" s="459"/>
      <c r="F7" s="400"/>
    </row>
    <row r="8" spans="1:6" ht="13.5" customHeight="1">
      <c r="A8" s="496" t="s">
        <v>64</v>
      </c>
      <c r="B8" s="497" t="s">
        <v>65</v>
      </c>
      <c r="C8" s="459"/>
      <c r="D8" s="459"/>
      <c r="E8" s="459"/>
      <c r="F8" s="400"/>
    </row>
    <row r="9" spans="1:6" ht="13.5" customHeight="1">
      <c r="A9" s="496" t="s">
        <v>66</v>
      </c>
      <c r="B9" s="497" t="s">
        <v>67</v>
      </c>
      <c r="C9" s="459"/>
      <c r="D9" s="459"/>
      <c r="E9" s="459"/>
      <c r="F9" s="400"/>
    </row>
    <row r="10" spans="1:6" ht="13.5" customHeight="1">
      <c r="A10" s="496" t="s">
        <v>68</v>
      </c>
      <c r="B10" s="497" t="s">
        <v>69</v>
      </c>
      <c r="C10" s="459"/>
      <c r="D10" s="459"/>
      <c r="E10" s="459"/>
      <c r="F10" s="400"/>
    </row>
    <row r="11" spans="1:6" ht="13.5" customHeight="1">
      <c r="A11" s="496" t="s">
        <v>70</v>
      </c>
      <c r="B11" s="497" t="s">
        <v>71</v>
      </c>
      <c r="C11" s="459"/>
      <c r="D11" s="459"/>
      <c r="E11" s="459"/>
      <c r="F11" s="400"/>
    </row>
    <row r="12" spans="1:6" ht="13.5" customHeight="1">
      <c r="A12" s="496" t="s">
        <v>72</v>
      </c>
      <c r="B12" s="497" t="s">
        <v>73</v>
      </c>
      <c r="C12" s="459"/>
      <c r="D12" s="459"/>
      <c r="E12" s="459"/>
      <c r="F12" s="400"/>
    </row>
    <row r="13" spans="1:6" ht="13.5" customHeight="1">
      <c r="A13" s="496" t="s">
        <v>74</v>
      </c>
      <c r="B13" s="497" t="s">
        <v>75</v>
      </c>
      <c r="C13" s="459"/>
      <c r="D13" s="459"/>
      <c r="E13" s="459"/>
      <c r="F13" s="400"/>
    </row>
    <row r="14" spans="1:6" ht="13.5" customHeight="1">
      <c r="A14" s="496" t="s">
        <v>76</v>
      </c>
      <c r="B14" s="497" t="s">
        <v>77</v>
      </c>
      <c r="C14" s="459"/>
      <c r="D14" s="459"/>
      <c r="E14" s="459"/>
      <c r="F14" s="400"/>
    </row>
    <row r="15" spans="1:6" ht="13.5" customHeight="1">
      <c r="A15" s="496" t="s">
        <v>79</v>
      </c>
      <c r="B15" s="497" t="s">
        <v>80</v>
      </c>
      <c r="C15" s="459"/>
      <c r="D15" s="459"/>
      <c r="E15" s="459"/>
      <c r="F15" s="400"/>
    </row>
    <row r="16" spans="1:6" ht="13.5" customHeight="1">
      <c r="A16" s="496" t="s">
        <v>82</v>
      </c>
      <c r="B16" s="497" t="s">
        <v>83</v>
      </c>
      <c r="C16" s="459"/>
      <c r="D16" s="459"/>
      <c r="E16" s="459"/>
      <c r="F16" s="400"/>
    </row>
    <row r="17" spans="1:6" ht="13.5" customHeight="1">
      <c r="A17" s="496" t="s">
        <v>85</v>
      </c>
      <c r="B17" s="497" t="s">
        <v>86</v>
      </c>
      <c r="C17" s="459"/>
      <c r="D17" s="459"/>
      <c r="E17" s="459"/>
      <c r="F17" s="400"/>
    </row>
    <row r="18" spans="1:6" ht="13.5" customHeight="1">
      <c r="A18" s="492"/>
      <c r="B18" s="498" t="s">
        <v>88</v>
      </c>
      <c r="C18" s="460"/>
      <c r="D18" s="460"/>
      <c r="E18" s="460"/>
      <c r="F18" s="402"/>
    </row>
    <row r="19" spans="1:6" ht="13.5" customHeight="1">
      <c r="A19" s="496" t="s">
        <v>90</v>
      </c>
      <c r="B19" s="497" t="s">
        <v>91</v>
      </c>
      <c r="C19" s="459"/>
      <c r="D19" s="459"/>
      <c r="E19" s="459"/>
      <c r="F19" s="400"/>
    </row>
    <row r="20" spans="1:6" ht="24.75" customHeight="1">
      <c r="A20" s="496" t="s">
        <v>93</v>
      </c>
      <c r="B20" s="497" t="s">
        <v>94</v>
      </c>
      <c r="C20" s="459"/>
      <c r="D20" s="459"/>
      <c r="E20" s="459"/>
      <c r="F20" s="400"/>
    </row>
    <row r="21" spans="1:6" ht="15" customHeight="1">
      <c r="A21" s="496" t="s">
        <v>97</v>
      </c>
      <c r="B21" s="497" t="s">
        <v>98</v>
      </c>
      <c r="C21" s="459"/>
      <c r="D21" s="459"/>
      <c r="E21" s="459"/>
      <c r="F21" s="400"/>
    </row>
    <row r="22" spans="1:6" ht="16.5" customHeight="1">
      <c r="A22" s="496" t="s">
        <v>99</v>
      </c>
      <c r="B22" s="497" t="s">
        <v>100</v>
      </c>
      <c r="C22" s="459">
        <v>0</v>
      </c>
      <c r="D22" s="459">
        <v>0</v>
      </c>
      <c r="E22" s="459">
        <v>0</v>
      </c>
      <c r="F22" s="399"/>
    </row>
    <row r="23" spans="1:6" ht="13.5" customHeight="1">
      <c r="A23" s="492"/>
      <c r="B23" s="498" t="s">
        <v>101</v>
      </c>
      <c r="C23" s="460">
        <f>SUM(C22)</f>
        <v>0</v>
      </c>
      <c r="D23" s="460">
        <f>SUM(D22)</f>
        <v>0</v>
      </c>
      <c r="E23" s="460">
        <f>SUM(E22)</f>
        <v>0</v>
      </c>
      <c r="F23" s="402"/>
    </row>
    <row r="24" spans="1:6" ht="13.5" customHeight="1">
      <c r="A24" s="492"/>
      <c r="B24" s="498" t="s">
        <v>103</v>
      </c>
      <c r="C24" s="460">
        <f>C18+C23</f>
        <v>0</v>
      </c>
      <c r="D24" s="460">
        <f>D18+D23</f>
        <v>0</v>
      </c>
      <c r="E24" s="460">
        <f>E18+E23</f>
        <v>0</v>
      </c>
      <c r="F24" s="402"/>
    </row>
    <row r="25" spans="1:6" ht="13.5" customHeight="1">
      <c r="A25" s="496" t="s">
        <v>104</v>
      </c>
      <c r="B25" s="499" t="s">
        <v>105</v>
      </c>
      <c r="C25" s="461"/>
      <c r="D25" s="461"/>
      <c r="E25" s="461"/>
      <c r="F25" s="400"/>
    </row>
    <row r="26" spans="1:6" ht="13.5" customHeight="1">
      <c r="A26" s="496" t="s">
        <v>106</v>
      </c>
      <c r="B26" s="499" t="s">
        <v>107</v>
      </c>
      <c r="C26" s="461"/>
      <c r="D26" s="461"/>
      <c r="E26" s="461"/>
      <c r="F26" s="400"/>
    </row>
    <row r="27" spans="1:6" ht="13.5" customHeight="1">
      <c r="A27" s="496" t="s">
        <v>108</v>
      </c>
      <c r="B27" s="499" t="s">
        <v>109</v>
      </c>
      <c r="C27" s="461"/>
      <c r="D27" s="461"/>
      <c r="E27" s="461"/>
      <c r="F27" s="400"/>
    </row>
    <row r="28" spans="1:6" ht="13.5" customHeight="1">
      <c r="A28" s="496">
        <v>5215</v>
      </c>
      <c r="B28" s="499" t="s">
        <v>110</v>
      </c>
      <c r="C28" s="461"/>
      <c r="D28" s="461"/>
      <c r="E28" s="461"/>
      <c r="F28" s="400"/>
    </row>
    <row r="29" spans="1:6" ht="13.5" customHeight="1">
      <c r="A29" s="496">
        <v>5216</v>
      </c>
      <c r="B29" s="499" t="s">
        <v>111</v>
      </c>
      <c r="C29" s="461"/>
      <c r="D29" s="461"/>
      <c r="E29" s="461"/>
      <c r="F29" s="400"/>
    </row>
    <row r="30" spans="1:6" ht="13.5" customHeight="1">
      <c r="A30" s="496" t="s">
        <v>112</v>
      </c>
      <c r="B30" s="499" t="s">
        <v>113</v>
      </c>
      <c r="C30" s="461"/>
      <c r="D30" s="461"/>
      <c r="E30" s="461"/>
      <c r="F30" s="400"/>
    </row>
    <row r="31" spans="1:6" s="503" customFormat="1" ht="13.5" customHeight="1">
      <c r="A31" s="500"/>
      <c r="B31" s="501" t="s">
        <v>115</v>
      </c>
      <c r="C31" s="462"/>
      <c r="D31" s="462"/>
      <c r="E31" s="462"/>
      <c r="F31" s="502"/>
    </row>
    <row r="32" spans="1:6" ht="13.5" customHeight="1">
      <c r="A32" s="496" t="s">
        <v>116</v>
      </c>
      <c r="B32" s="497" t="s">
        <v>117</v>
      </c>
      <c r="C32" s="459"/>
      <c r="D32" s="459"/>
      <c r="E32" s="459"/>
      <c r="F32" s="400"/>
    </row>
    <row r="33" spans="1:6" ht="15.75" customHeight="1">
      <c r="A33" s="496" t="s">
        <v>118</v>
      </c>
      <c r="B33" s="497" t="s">
        <v>119</v>
      </c>
      <c r="C33" s="459">
        <v>0</v>
      </c>
      <c r="D33" s="459">
        <v>0</v>
      </c>
      <c r="E33" s="459">
        <v>0</v>
      </c>
      <c r="F33" s="400"/>
    </row>
    <row r="34" spans="1:6" ht="13.5" customHeight="1">
      <c r="A34" s="492"/>
      <c r="B34" s="498" t="s">
        <v>121</v>
      </c>
      <c r="C34" s="460">
        <f>SUM(C33)</f>
        <v>0</v>
      </c>
      <c r="D34" s="460">
        <f>SUM(D33)</f>
        <v>0</v>
      </c>
      <c r="E34" s="460">
        <f>SUM(E33)</f>
        <v>0</v>
      </c>
      <c r="F34" s="402"/>
    </row>
    <row r="35" spans="1:6" ht="13.5" customHeight="1">
      <c r="A35" s="496" t="s">
        <v>122</v>
      </c>
      <c r="B35" s="497" t="s">
        <v>284</v>
      </c>
      <c r="C35" s="459"/>
      <c r="D35" s="459"/>
      <c r="E35" s="459"/>
      <c r="F35" s="400"/>
    </row>
    <row r="36" spans="1:6" ht="13.5" customHeight="1">
      <c r="A36" s="496" t="s">
        <v>124</v>
      </c>
      <c r="B36" s="497" t="s">
        <v>125</v>
      </c>
      <c r="C36" s="459"/>
      <c r="D36" s="459"/>
      <c r="E36" s="459"/>
      <c r="F36" s="400"/>
    </row>
    <row r="37" spans="1:6" ht="15" customHeight="1">
      <c r="A37" s="492"/>
      <c r="B37" s="498" t="s">
        <v>127</v>
      </c>
      <c r="C37" s="460"/>
      <c r="D37" s="460"/>
      <c r="E37" s="460"/>
      <c r="F37" s="402"/>
    </row>
    <row r="38" spans="1:6" ht="13.5" customHeight="1">
      <c r="A38" s="496" t="s">
        <v>128</v>
      </c>
      <c r="B38" s="497" t="s">
        <v>129</v>
      </c>
      <c r="C38" s="459"/>
      <c r="D38" s="459"/>
      <c r="E38" s="459"/>
      <c r="F38" s="400"/>
    </row>
    <row r="39" spans="1:6" ht="13.5" customHeight="1">
      <c r="A39" s="496" t="s">
        <v>130</v>
      </c>
      <c r="B39" s="497" t="s">
        <v>131</v>
      </c>
      <c r="C39" s="459"/>
      <c r="D39" s="459"/>
      <c r="E39" s="459"/>
      <c r="F39" s="400"/>
    </row>
    <row r="40" spans="1:6" ht="13.5" customHeight="1">
      <c r="A40" s="496" t="s">
        <v>132</v>
      </c>
      <c r="B40" s="497" t="s">
        <v>133</v>
      </c>
      <c r="C40" s="459"/>
      <c r="D40" s="459"/>
      <c r="E40" s="459"/>
      <c r="F40" s="400"/>
    </row>
    <row r="41" spans="1:6" ht="13.5" customHeight="1">
      <c r="A41" s="496" t="s">
        <v>134</v>
      </c>
      <c r="B41" s="497" t="s">
        <v>135</v>
      </c>
      <c r="C41" s="463"/>
      <c r="D41" s="463"/>
      <c r="E41" s="463"/>
      <c r="F41" s="504"/>
    </row>
    <row r="42" spans="1:6" ht="13.5" customHeight="1">
      <c r="A42" s="496" t="s">
        <v>136</v>
      </c>
      <c r="B42" s="497" t="s">
        <v>137</v>
      </c>
      <c r="C42" s="459"/>
      <c r="D42" s="459"/>
      <c r="E42" s="459"/>
      <c r="F42" s="400"/>
    </row>
    <row r="43" spans="1:6" ht="13.5" customHeight="1">
      <c r="A43" s="492"/>
      <c r="B43" s="498" t="s">
        <v>285</v>
      </c>
      <c r="C43" s="460">
        <f>SUM(C41:C42)</f>
        <v>0</v>
      </c>
      <c r="D43" s="460">
        <f>SUM(D41:D42)</f>
        <v>0</v>
      </c>
      <c r="E43" s="460">
        <f>SUM(E41:E42)</f>
        <v>0</v>
      </c>
      <c r="F43" s="402"/>
    </row>
    <row r="44" spans="1:6" ht="13.5" customHeight="1">
      <c r="A44" s="492" t="s">
        <v>140</v>
      </c>
      <c r="B44" s="498" t="s">
        <v>141</v>
      </c>
      <c r="C44" s="460"/>
      <c r="D44" s="460"/>
      <c r="E44" s="460"/>
      <c r="F44" s="402"/>
    </row>
    <row r="45" spans="1:6" ht="13.5" customHeight="1">
      <c r="A45" s="492" t="s">
        <v>143</v>
      </c>
      <c r="B45" s="498" t="s">
        <v>144</v>
      </c>
      <c r="C45" s="460">
        <v>515000</v>
      </c>
      <c r="D45" s="460">
        <v>0</v>
      </c>
      <c r="E45" s="460">
        <v>0</v>
      </c>
      <c r="F45" s="402" t="s">
        <v>506</v>
      </c>
    </row>
    <row r="46" spans="1:6" ht="13.5" customHeight="1">
      <c r="A46" s="496">
        <v>533711</v>
      </c>
      <c r="B46" s="497" t="s">
        <v>145</v>
      </c>
      <c r="C46" s="459"/>
      <c r="D46" s="459"/>
      <c r="E46" s="459"/>
      <c r="F46" s="400"/>
    </row>
    <row r="47" spans="1:6" ht="13.5" customHeight="1">
      <c r="A47" s="496" t="s">
        <v>146</v>
      </c>
      <c r="B47" s="497" t="s">
        <v>147</v>
      </c>
      <c r="C47" s="459"/>
      <c r="D47" s="459"/>
      <c r="E47" s="459"/>
      <c r="F47" s="400"/>
    </row>
    <row r="48" spans="1:6" ht="13.5" customHeight="1">
      <c r="A48" s="496" t="s">
        <v>148</v>
      </c>
      <c r="B48" s="497" t="s">
        <v>149</v>
      </c>
      <c r="C48" s="459">
        <v>0</v>
      </c>
      <c r="D48" s="459">
        <v>0</v>
      </c>
      <c r="E48" s="459">
        <v>0</v>
      </c>
      <c r="F48" s="400"/>
    </row>
    <row r="49" spans="1:6" ht="13.5" customHeight="1">
      <c r="A49" s="496" t="s">
        <v>150</v>
      </c>
      <c r="B49" s="497" t="s">
        <v>151</v>
      </c>
      <c r="C49" s="459"/>
      <c r="D49" s="459"/>
      <c r="E49" s="459"/>
      <c r="F49" s="400"/>
    </row>
    <row r="50" spans="1:6" ht="13.5" customHeight="1">
      <c r="A50" s="492"/>
      <c r="B50" s="498" t="s">
        <v>152</v>
      </c>
      <c r="C50" s="460">
        <f>SUM(C48:C49)</f>
        <v>0</v>
      </c>
      <c r="D50" s="460">
        <f>SUM(D48:D49)</f>
        <v>0</v>
      </c>
      <c r="E50" s="460">
        <f>SUM(E48:E49)</f>
        <v>0</v>
      </c>
      <c r="F50" s="402"/>
    </row>
    <row r="51" spans="1:6" ht="13.5" customHeight="1">
      <c r="A51" s="496" t="s">
        <v>153</v>
      </c>
      <c r="B51" s="497" t="s">
        <v>154</v>
      </c>
      <c r="C51" s="459"/>
      <c r="D51" s="459"/>
      <c r="E51" s="459"/>
      <c r="F51" s="400"/>
    </row>
    <row r="52" spans="1:6" ht="13.5" customHeight="1">
      <c r="A52" s="496" t="s">
        <v>155</v>
      </c>
      <c r="B52" s="497" t="s">
        <v>156</v>
      </c>
      <c r="C52" s="459"/>
      <c r="D52" s="459"/>
      <c r="E52" s="459"/>
      <c r="F52" s="400"/>
    </row>
    <row r="53" spans="1:6" ht="13.5" customHeight="1">
      <c r="A53" s="492"/>
      <c r="B53" s="498" t="s">
        <v>157</v>
      </c>
      <c r="C53" s="460"/>
      <c r="D53" s="460"/>
      <c r="E53" s="460"/>
      <c r="F53" s="402"/>
    </row>
    <row r="54" spans="1:6" ht="13.5" customHeight="1">
      <c r="A54" s="496" t="s">
        <v>158</v>
      </c>
      <c r="B54" s="497" t="s">
        <v>159</v>
      </c>
      <c r="C54" s="459">
        <v>139050</v>
      </c>
      <c r="D54" s="459">
        <v>0</v>
      </c>
      <c r="E54" s="459">
        <v>0</v>
      </c>
      <c r="F54" s="400"/>
    </row>
    <row r="55" spans="1:6" ht="13.5" customHeight="1">
      <c r="A55" s="496">
        <v>36423</v>
      </c>
      <c r="B55" s="497" t="s">
        <v>161</v>
      </c>
      <c r="C55" s="459"/>
      <c r="D55" s="459"/>
      <c r="E55" s="459"/>
      <c r="F55" s="400"/>
    </row>
    <row r="56" spans="1:6" ht="14.25" customHeight="1">
      <c r="A56" s="496" t="s">
        <v>162</v>
      </c>
      <c r="B56" s="497" t="s">
        <v>163</v>
      </c>
      <c r="C56" s="459"/>
      <c r="D56" s="459"/>
      <c r="E56" s="459"/>
      <c r="F56" s="400"/>
    </row>
    <row r="57" spans="1:6" ht="14.25" customHeight="1">
      <c r="A57" s="496" t="s">
        <v>164</v>
      </c>
      <c r="B57" s="497" t="s">
        <v>286</v>
      </c>
      <c r="C57" s="459"/>
      <c r="D57" s="459"/>
      <c r="E57" s="459"/>
      <c r="F57" s="400"/>
    </row>
    <row r="58" spans="1:6" ht="14.25" customHeight="1">
      <c r="A58" s="496" t="s">
        <v>166</v>
      </c>
      <c r="B58" s="497" t="s">
        <v>167</v>
      </c>
      <c r="C58" s="459"/>
      <c r="D58" s="459"/>
      <c r="E58" s="459"/>
      <c r="F58" s="400"/>
    </row>
    <row r="59" spans="1:6" ht="14.25" customHeight="1">
      <c r="A59" s="492"/>
      <c r="B59" s="498" t="s">
        <v>168</v>
      </c>
      <c r="C59" s="460">
        <f>SUM(C54:C58)</f>
        <v>139050</v>
      </c>
      <c r="D59" s="460">
        <f>SUM(D54:D58)</f>
        <v>0</v>
      </c>
      <c r="E59" s="460">
        <f>SUM(E54:E58)</f>
        <v>0</v>
      </c>
      <c r="F59" s="402"/>
    </row>
    <row r="60" spans="1:6" ht="14.25" customHeight="1">
      <c r="A60" s="492"/>
      <c r="B60" s="498" t="s">
        <v>170</v>
      </c>
      <c r="C60" s="460">
        <f>C59+C53+C50+C37+C34+C45+C44+C43</f>
        <v>654050</v>
      </c>
      <c r="D60" s="460">
        <f>D59+D53+D50+D37+D34+D45+D44+D43</f>
        <v>0</v>
      </c>
      <c r="E60" s="460">
        <f>E59+E53+E50+E37+E34+E45+E44+E43</f>
        <v>0</v>
      </c>
      <c r="F60" s="402"/>
    </row>
    <row r="61" spans="1:6" ht="14.25" customHeight="1">
      <c r="A61" s="496" t="s">
        <v>171</v>
      </c>
      <c r="B61" s="505" t="s">
        <v>172</v>
      </c>
      <c r="C61" s="459"/>
      <c r="D61" s="459"/>
      <c r="E61" s="459"/>
      <c r="F61" s="400"/>
    </row>
    <row r="62" spans="1:6" ht="14.25" customHeight="1">
      <c r="A62" s="496" t="s">
        <v>173</v>
      </c>
      <c r="B62" s="497" t="s">
        <v>174</v>
      </c>
      <c r="C62" s="459"/>
      <c r="D62" s="459"/>
      <c r="E62" s="459"/>
      <c r="F62" s="400"/>
    </row>
    <row r="63" spans="1:6" ht="25.5" customHeight="1">
      <c r="A63" s="492"/>
      <c r="B63" s="498" t="s">
        <v>175</v>
      </c>
      <c r="C63" s="460"/>
      <c r="D63" s="460"/>
      <c r="E63" s="460"/>
      <c r="F63" s="402"/>
    </row>
    <row r="64" spans="1:6" ht="10.5" customHeight="1">
      <c r="A64" s="496" t="s">
        <v>176</v>
      </c>
      <c r="B64" s="497" t="s">
        <v>177</v>
      </c>
      <c r="C64" s="459"/>
      <c r="D64" s="459"/>
      <c r="E64" s="459"/>
      <c r="F64" s="400"/>
    </row>
    <row r="65" spans="1:6" ht="10.5" customHeight="1">
      <c r="A65" s="496"/>
      <c r="B65" s="497" t="s">
        <v>178</v>
      </c>
      <c r="C65" s="459"/>
      <c r="D65" s="459"/>
      <c r="E65" s="459"/>
      <c r="F65" s="400"/>
    </row>
    <row r="66" spans="1:6" ht="10.5" customHeight="1">
      <c r="A66" s="492"/>
      <c r="B66" s="506" t="s">
        <v>179</v>
      </c>
      <c r="C66" s="460"/>
      <c r="D66" s="460"/>
      <c r="E66" s="460"/>
      <c r="F66" s="402"/>
    </row>
    <row r="67" spans="1:6" ht="10.5" customHeight="1">
      <c r="A67" s="496" t="s">
        <v>180</v>
      </c>
      <c r="B67" s="506" t="s">
        <v>181</v>
      </c>
      <c r="C67" s="459"/>
      <c r="D67" s="459"/>
      <c r="E67" s="459"/>
      <c r="F67" s="400"/>
    </row>
    <row r="68" spans="1:6" ht="10.5" customHeight="1">
      <c r="A68" s="496" t="s">
        <v>182</v>
      </c>
      <c r="B68" s="497" t="s">
        <v>183</v>
      </c>
      <c r="C68" s="459"/>
      <c r="D68" s="459"/>
      <c r="E68" s="459"/>
      <c r="F68" s="400"/>
    </row>
    <row r="69" spans="1:6" ht="15" customHeight="1">
      <c r="A69" s="496" t="s">
        <v>184</v>
      </c>
      <c r="B69" s="497" t="s">
        <v>185</v>
      </c>
      <c r="C69" s="459"/>
      <c r="D69" s="459"/>
      <c r="E69" s="459"/>
      <c r="F69" s="400"/>
    </row>
    <row r="70" spans="1:6" ht="23.25" customHeight="1">
      <c r="A70" s="496"/>
      <c r="B70" s="497" t="s">
        <v>186</v>
      </c>
      <c r="C70" s="459"/>
      <c r="D70" s="459"/>
      <c r="E70" s="459"/>
      <c r="F70" s="400"/>
    </row>
    <row r="71" spans="1:6" ht="24.75" customHeight="1">
      <c r="A71" s="496" t="s">
        <v>187</v>
      </c>
      <c r="B71" s="497" t="s">
        <v>188</v>
      </c>
      <c r="C71" s="459"/>
      <c r="D71" s="459"/>
      <c r="E71" s="459"/>
      <c r="F71" s="400"/>
    </row>
    <row r="72" spans="1:6" ht="15" customHeight="1">
      <c r="A72" s="496" t="s">
        <v>189</v>
      </c>
      <c r="B72" s="497" t="s">
        <v>190</v>
      </c>
      <c r="C72" s="459"/>
      <c r="D72" s="459"/>
      <c r="E72" s="459"/>
      <c r="F72" s="400"/>
    </row>
    <row r="73" spans="1:6" ht="15" customHeight="1">
      <c r="A73" s="492"/>
      <c r="B73" s="498" t="s">
        <v>191</v>
      </c>
      <c r="C73" s="460"/>
      <c r="D73" s="460"/>
      <c r="E73" s="460"/>
      <c r="F73" s="402"/>
    </row>
    <row r="74" spans="1:6" ht="15" customHeight="1">
      <c r="A74" s="492"/>
      <c r="B74" s="506" t="s">
        <v>192</v>
      </c>
      <c r="C74" s="460"/>
      <c r="D74" s="460"/>
      <c r="E74" s="460"/>
      <c r="F74" s="402"/>
    </row>
    <row r="75" spans="1:6" ht="12.75" customHeight="1">
      <c r="A75" s="496" t="s">
        <v>193</v>
      </c>
      <c r="B75" s="505" t="s">
        <v>194</v>
      </c>
      <c r="C75" s="459"/>
      <c r="D75" s="459"/>
      <c r="E75" s="459"/>
      <c r="F75" s="400"/>
    </row>
    <row r="76" spans="1:6" ht="12.75" customHeight="1">
      <c r="A76" s="496" t="s">
        <v>195</v>
      </c>
      <c r="B76" s="505" t="s">
        <v>196</v>
      </c>
      <c r="C76" s="459"/>
      <c r="D76" s="459"/>
      <c r="E76" s="459"/>
      <c r="F76" s="400"/>
    </row>
    <row r="77" spans="1:6" ht="12.75" customHeight="1">
      <c r="A77" s="496" t="s">
        <v>197</v>
      </c>
      <c r="B77" s="505" t="s">
        <v>198</v>
      </c>
      <c r="C77" s="459"/>
      <c r="D77" s="459"/>
      <c r="E77" s="459"/>
      <c r="F77" s="400"/>
    </row>
    <row r="78" spans="1:6" ht="12.75" customHeight="1">
      <c r="A78" s="492"/>
      <c r="B78" s="506" t="s">
        <v>199</v>
      </c>
      <c r="C78" s="460"/>
      <c r="D78" s="460"/>
      <c r="E78" s="460"/>
      <c r="F78" s="402"/>
    </row>
    <row r="79" spans="1:6" ht="26.25" customHeight="1">
      <c r="A79" s="496" t="s">
        <v>200</v>
      </c>
      <c r="B79" s="497" t="s">
        <v>201</v>
      </c>
      <c r="C79" s="459"/>
      <c r="D79" s="459"/>
      <c r="E79" s="459"/>
      <c r="F79" s="400"/>
    </row>
    <row r="80" spans="1:6" ht="11.25" customHeight="1">
      <c r="A80" s="496" t="s">
        <v>202</v>
      </c>
      <c r="B80" s="497" t="s">
        <v>287</v>
      </c>
      <c r="C80" s="459"/>
      <c r="D80" s="459"/>
      <c r="E80" s="459"/>
      <c r="F80" s="400"/>
    </row>
    <row r="81" spans="1:6" ht="11.25" customHeight="1">
      <c r="A81" s="496" t="s">
        <v>203</v>
      </c>
      <c r="B81" s="497" t="s">
        <v>204</v>
      </c>
      <c r="C81" s="459"/>
      <c r="D81" s="459"/>
      <c r="E81" s="459"/>
      <c r="F81" s="400"/>
    </row>
    <row r="82" spans="1:6" ht="11.25" customHeight="1">
      <c r="A82" s="492"/>
      <c r="B82" s="506" t="s">
        <v>205</v>
      </c>
      <c r="C82" s="460"/>
      <c r="D82" s="460"/>
      <c r="E82" s="460"/>
      <c r="F82" s="402"/>
    </row>
    <row r="83" spans="1:6" ht="11.25" customHeight="1">
      <c r="A83" s="496" t="s">
        <v>206</v>
      </c>
      <c r="B83" s="497" t="s">
        <v>207</v>
      </c>
      <c r="C83" s="459"/>
      <c r="D83" s="459"/>
      <c r="E83" s="459"/>
      <c r="F83" s="400"/>
    </row>
    <row r="84" spans="1:6" ht="11.25" customHeight="1">
      <c r="A84" s="496" t="s">
        <v>208</v>
      </c>
      <c r="B84" s="497" t="s">
        <v>209</v>
      </c>
      <c r="C84" s="459"/>
      <c r="D84" s="459"/>
      <c r="E84" s="459"/>
      <c r="F84" s="400"/>
    </row>
    <row r="85" spans="1:6" ht="11.25" customHeight="1">
      <c r="A85" s="496" t="s">
        <v>288</v>
      </c>
      <c r="B85" s="497" t="s">
        <v>211</v>
      </c>
      <c r="C85" s="459"/>
      <c r="D85" s="459"/>
      <c r="E85" s="459"/>
      <c r="F85" s="400"/>
    </row>
    <row r="86" spans="1:6" ht="11.25" customHeight="1">
      <c r="A86" s="496" t="s">
        <v>212</v>
      </c>
      <c r="B86" s="497" t="s">
        <v>213</v>
      </c>
      <c r="C86" s="459"/>
      <c r="D86" s="459"/>
      <c r="E86" s="459"/>
      <c r="F86" s="400"/>
    </row>
    <row r="87" spans="1:6" ht="11.25" customHeight="1">
      <c r="A87" s="496"/>
      <c r="B87" s="498" t="s">
        <v>214</v>
      </c>
      <c r="C87" s="459"/>
      <c r="D87" s="459"/>
      <c r="E87" s="459"/>
      <c r="F87" s="400"/>
    </row>
    <row r="88" spans="1:6" ht="15" customHeight="1">
      <c r="A88" s="496" t="s">
        <v>215</v>
      </c>
      <c r="B88" s="498" t="s">
        <v>216</v>
      </c>
      <c r="C88" s="459"/>
      <c r="D88" s="459"/>
      <c r="E88" s="459"/>
      <c r="F88" s="400"/>
    </row>
    <row r="89" spans="1:6" ht="13.5" customHeight="1">
      <c r="A89" s="492"/>
      <c r="B89" s="506" t="s">
        <v>217</v>
      </c>
      <c r="C89" s="460"/>
      <c r="D89" s="460"/>
      <c r="E89" s="460"/>
      <c r="F89" s="402"/>
    </row>
    <row r="90" spans="1:6" ht="13.5" customHeight="1">
      <c r="A90" s="492"/>
      <c r="B90" s="506" t="s">
        <v>218</v>
      </c>
      <c r="C90" s="464">
        <f>C78+C74+C60+C31+C24</f>
        <v>654050</v>
      </c>
      <c r="D90" s="464">
        <f>D78+D74+D60+D31+D24</f>
        <v>0</v>
      </c>
      <c r="E90" s="464">
        <f>E78+E74+E60+E31+E24</f>
        <v>0</v>
      </c>
      <c r="F90" s="402"/>
    </row>
    <row r="91" spans="1:7" ht="20.25" customHeight="1">
      <c r="A91" s="496" t="s">
        <v>219</v>
      </c>
      <c r="B91" s="497" t="s">
        <v>220</v>
      </c>
      <c r="C91" s="459">
        <v>1941000</v>
      </c>
      <c r="D91" s="459">
        <v>0</v>
      </c>
      <c r="E91" s="459">
        <v>0</v>
      </c>
      <c r="F91" s="399" t="s">
        <v>508</v>
      </c>
      <c r="G91" s="507">
        <v>0</v>
      </c>
    </row>
    <row r="92" spans="1:7" ht="17.25" customHeight="1">
      <c r="A92" s="496" t="s">
        <v>221</v>
      </c>
      <c r="B92" s="497" t="s">
        <v>222</v>
      </c>
      <c r="C92" s="459">
        <v>0</v>
      </c>
      <c r="D92" s="459">
        <v>1552800</v>
      </c>
      <c r="E92" s="459">
        <v>0</v>
      </c>
      <c r="F92" s="400"/>
      <c r="G92" s="507">
        <v>0</v>
      </c>
    </row>
    <row r="93" spans="1:6" ht="13.5" customHeight="1">
      <c r="A93" s="496"/>
      <c r="B93" s="497" t="s">
        <v>223</v>
      </c>
      <c r="C93" s="459"/>
      <c r="D93" s="459"/>
      <c r="E93" s="459"/>
      <c r="F93" s="400"/>
    </row>
    <row r="94" spans="1:6" ht="13.5" customHeight="1">
      <c r="A94" s="496" t="s">
        <v>224</v>
      </c>
      <c r="B94" s="497" t="s">
        <v>225</v>
      </c>
      <c r="C94" s="459"/>
      <c r="D94" s="459"/>
      <c r="E94" s="459"/>
      <c r="F94" s="400"/>
    </row>
    <row r="95" spans="1:6" ht="13.5" customHeight="1">
      <c r="A95" s="496" t="s">
        <v>226</v>
      </c>
      <c r="B95" s="497" t="s">
        <v>227</v>
      </c>
      <c r="C95" s="459"/>
      <c r="D95" s="459"/>
      <c r="E95" s="459"/>
      <c r="F95" s="400"/>
    </row>
    <row r="96" spans="1:6" ht="13.5" customHeight="1">
      <c r="A96" s="496" t="s">
        <v>226</v>
      </c>
      <c r="B96" s="497" t="s">
        <v>228</v>
      </c>
      <c r="C96" s="459"/>
      <c r="D96" s="459"/>
      <c r="E96" s="459"/>
      <c r="F96" s="400"/>
    </row>
    <row r="97" spans="1:6" ht="14.25" customHeight="1">
      <c r="A97" s="496" t="s">
        <v>229</v>
      </c>
      <c r="B97" s="497" t="s">
        <v>230</v>
      </c>
      <c r="C97" s="459">
        <v>524070</v>
      </c>
      <c r="D97" s="459">
        <v>419256</v>
      </c>
      <c r="E97" s="459">
        <v>0</v>
      </c>
      <c r="F97" s="400"/>
    </row>
    <row r="98" spans="1:6" ht="14.25" customHeight="1">
      <c r="A98" s="492"/>
      <c r="B98" s="498" t="s">
        <v>232</v>
      </c>
      <c r="C98" s="460">
        <f>SUM(C91:C97)</f>
        <v>2465070</v>
      </c>
      <c r="D98" s="460">
        <f>SUM(D91:D97)</f>
        <v>1972056</v>
      </c>
      <c r="E98" s="460">
        <f>SUM(E91:E97)</f>
        <v>0</v>
      </c>
      <c r="F98" s="402"/>
    </row>
    <row r="99" spans="1:6" ht="14.25" customHeight="1">
      <c r="A99" s="496" t="s">
        <v>233</v>
      </c>
      <c r="B99" s="497" t="s">
        <v>234</v>
      </c>
      <c r="C99" s="459">
        <v>0</v>
      </c>
      <c r="D99" s="459">
        <v>0</v>
      </c>
      <c r="E99" s="459">
        <v>0</v>
      </c>
      <c r="F99" s="400"/>
    </row>
    <row r="100" spans="1:6" ht="14.25" customHeight="1">
      <c r="A100" s="496" t="s">
        <v>235</v>
      </c>
      <c r="B100" s="497" t="s">
        <v>236</v>
      </c>
      <c r="C100" s="459"/>
      <c r="D100" s="459"/>
      <c r="E100" s="459"/>
      <c r="F100" s="400"/>
    </row>
    <row r="101" spans="1:6" ht="14.25" customHeight="1">
      <c r="A101" s="496" t="s">
        <v>237</v>
      </c>
      <c r="B101" s="497" t="s">
        <v>238</v>
      </c>
      <c r="C101" s="459"/>
      <c r="D101" s="459"/>
      <c r="E101" s="459"/>
      <c r="F101" s="400"/>
    </row>
    <row r="102" spans="1:6" ht="14.25" customHeight="1">
      <c r="A102" s="496" t="s">
        <v>239</v>
      </c>
      <c r="B102" s="497" t="s">
        <v>240</v>
      </c>
      <c r="C102" s="459">
        <v>0</v>
      </c>
      <c r="D102" s="459">
        <v>0</v>
      </c>
      <c r="E102" s="459">
        <v>0</v>
      </c>
      <c r="F102" s="400"/>
    </row>
    <row r="103" spans="1:6" ht="14.25" customHeight="1">
      <c r="A103" s="492"/>
      <c r="B103" s="498" t="s">
        <v>242</v>
      </c>
      <c r="C103" s="460">
        <f>SUM(C99:C102)</f>
        <v>0</v>
      </c>
      <c r="D103" s="460">
        <f>SUM(D99:D102)</f>
        <v>0</v>
      </c>
      <c r="E103" s="460">
        <f>SUM(E99:E102)</f>
        <v>0</v>
      </c>
      <c r="F103" s="402"/>
    </row>
    <row r="104" spans="1:6" ht="14.25" customHeight="1">
      <c r="A104" s="496">
        <v>246</v>
      </c>
      <c r="B104" s="497" t="s">
        <v>243</v>
      </c>
      <c r="C104" s="459"/>
      <c r="D104" s="459"/>
      <c r="E104" s="459"/>
      <c r="F104" s="400"/>
    </row>
    <row r="105" spans="1:6" ht="14.25" customHeight="1">
      <c r="A105" s="496">
        <v>247</v>
      </c>
      <c r="B105" s="497" t="s">
        <v>244</v>
      </c>
      <c r="C105" s="459"/>
      <c r="D105" s="459"/>
      <c r="E105" s="459"/>
      <c r="F105" s="400"/>
    </row>
    <row r="106" spans="1:6" ht="14.25" customHeight="1">
      <c r="A106" s="496">
        <v>249</v>
      </c>
      <c r="B106" s="497" t="s">
        <v>245</v>
      </c>
      <c r="C106" s="459"/>
      <c r="D106" s="459"/>
      <c r="E106" s="459"/>
      <c r="F106" s="400"/>
    </row>
    <row r="107" spans="1:6" ht="14.25" customHeight="1">
      <c r="A107" s="496">
        <v>5841</v>
      </c>
      <c r="B107" s="505" t="s">
        <v>246</v>
      </c>
      <c r="C107" s="459">
        <v>0</v>
      </c>
      <c r="D107" s="459">
        <v>0</v>
      </c>
      <c r="E107" s="459">
        <v>0</v>
      </c>
      <c r="F107" s="400"/>
    </row>
    <row r="108" spans="1:6" ht="14.25" customHeight="1">
      <c r="A108" s="496" t="s">
        <v>247</v>
      </c>
      <c r="B108" s="497" t="s">
        <v>248</v>
      </c>
      <c r="C108" s="459"/>
      <c r="D108" s="459"/>
      <c r="E108" s="459"/>
      <c r="F108" s="400"/>
    </row>
    <row r="109" spans="1:6" ht="14.25" customHeight="1">
      <c r="A109" s="496" t="s">
        <v>249</v>
      </c>
      <c r="B109" s="497" t="s">
        <v>209</v>
      </c>
      <c r="C109" s="459"/>
      <c r="D109" s="459"/>
      <c r="E109" s="459"/>
      <c r="F109" s="400"/>
    </row>
    <row r="110" spans="1:6" ht="14.25" customHeight="1">
      <c r="A110" s="496" t="s">
        <v>250</v>
      </c>
      <c r="B110" s="497" t="s">
        <v>211</v>
      </c>
      <c r="C110" s="459"/>
      <c r="D110" s="459"/>
      <c r="E110" s="459"/>
      <c r="F110" s="400"/>
    </row>
    <row r="111" spans="1:6" ht="14.25" customHeight="1">
      <c r="A111" s="496" t="s">
        <v>251</v>
      </c>
      <c r="B111" s="497" t="s">
        <v>213</v>
      </c>
      <c r="C111" s="459"/>
      <c r="D111" s="459"/>
      <c r="E111" s="459"/>
      <c r="F111" s="400"/>
    </row>
    <row r="112" spans="1:6" ht="14.25" customHeight="1">
      <c r="A112" s="496"/>
      <c r="B112" s="498" t="s">
        <v>252</v>
      </c>
      <c r="C112" s="459"/>
      <c r="D112" s="459"/>
      <c r="E112" s="459"/>
      <c r="F112" s="402"/>
    </row>
    <row r="113" spans="1:6" ht="14.25" customHeight="1">
      <c r="A113" s="496"/>
      <c r="B113" s="498" t="s">
        <v>253</v>
      </c>
      <c r="C113" s="459">
        <f>C112+C107+C103+C98</f>
        <v>2465070</v>
      </c>
      <c r="D113" s="459">
        <f>D112+D107+D103+D98</f>
        <v>1972056</v>
      </c>
      <c r="E113" s="459">
        <f>E112+E107+E103+E98</f>
        <v>0</v>
      </c>
      <c r="F113" s="402"/>
    </row>
    <row r="114" spans="1:6" ht="14.25" customHeight="1">
      <c r="A114" s="492"/>
      <c r="B114" s="498" t="s">
        <v>254</v>
      </c>
      <c r="C114" s="464">
        <f>C113+C90</f>
        <v>3119120</v>
      </c>
      <c r="D114" s="464">
        <f>D113+D90</f>
        <v>1972056</v>
      </c>
      <c r="E114" s="464">
        <f>E113+E90</f>
        <v>0</v>
      </c>
      <c r="F114" s="508"/>
    </row>
    <row r="115" spans="1:6" ht="13.5" customHeight="1">
      <c r="A115" s="495" t="s">
        <v>255</v>
      </c>
      <c r="B115" s="505" t="s">
        <v>256</v>
      </c>
      <c r="C115" s="459"/>
      <c r="D115" s="459"/>
      <c r="E115" s="459"/>
      <c r="F115" s="399"/>
    </row>
    <row r="116" spans="1:6" ht="12" customHeight="1">
      <c r="A116" s="495" t="s">
        <v>257</v>
      </c>
      <c r="B116" s="505" t="s">
        <v>258</v>
      </c>
      <c r="C116" s="459"/>
      <c r="D116" s="459"/>
      <c r="E116" s="459"/>
      <c r="F116" s="399"/>
    </row>
    <row r="117" spans="1:6" ht="12" customHeight="1">
      <c r="A117" s="491"/>
      <c r="B117" s="506" t="s">
        <v>259</v>
      </c>
      <c r="C117" s="460"/>
      <c r="D117" s="460"/>
      <c r="E117" s="460"/>
      <c r="F117" s="508"/>
    </row>
    <row r="118" spans="1:6" ht="12" customHeight="1">
      <c r="A118" s="495" t="s">
        <v>260</v>
      </c>
      <c r="B118" s="509" t="s">
        <v>261</v>
      </c>
      <c r="C118" s="458"/>
      <c r="D118" s="458"/>
      <c r="E118" s="458"/>
      <c r="F118" s="399"/>
    </row>
    <row r="119" spans="1:6" ht="12" customHeight="1">
      <c r="A119" s="495" t="s">
        <v>262</v>
      </c>
      <c r="B119" s="497" t="s">
        <v>263</v>
      </c>
      <c r="C119" s="459"/>
      <c r="D119" s="459"/>
      <c r="E119" s="459"/>
      <c r="F119" s="399"/>
    </row>
    <row r="120" spans="1:6" ht="12" customHeight="1">
      <c r="A120" s="495" t="s">
        <v>264</v>
      </c>
      <c r="B120" s="497" t="s">
        <v>265</v>
      </c>
      <c r="C120" s="459"/>
      <c r="D120" s="459"/>
      <c r="E120" s="459"/>
      <c r="F120" s="399"/>
    </row>
    <row r="121" spans="1:6" ht="12" customHeight="1">
      <c r="A121" s="495" t="s">
        <v>266</v>
      </c>
      <c r="B121" s="505" t="s">
        <v>267</v>
      </c>
      <c r="C121" s="459"/>
      <c r="D121" s="459"/>
      <c r="E121" s="459"/>
      <c r="F121" s="399"/>
    </row>
    <row r="122" spans="1:6" ht="12" customHeight="1">
      <c r="A122" s="495" t="s">
        <v>268</v>
      </c>
      <c r="B122" s="497" t="s">
        <v>269</v>
      </c>
      <c r="C122" s="459"/>
      <c r="D122" s="459"/>
      <c r="E122" s="459"/>
      <c r="F122" s="399"/>
    </row>
    <row r="123" spans="1:6" ht="12" customHeight="1">
      <c r="A123" s="495" t="s">
        <v>270</v>
      </c>
      <c r="B123" s="497" t="s">
        <v>271</v>
      </c>
      <c r="C123" s="459"/>
      <c r="D123" s="459"/>
      <c r="E123" s="459"/>
      <c r="F123" s="399"/>
    </row>
    <row r="124" spans="1:6" ht="12" customHeight="1">
      <c r="A124" s="491">
        <v>297</v>
      </c>
      <c r="B124" s="506" t="s">
        <v>272</v>
      </c>
      <c r="C124" s="460"/>
      <c r="D124" s="460"/>
      <c r="E124" s="460"/>
      <c r="F124" s="508"/>
    </row>
    <row r="125" spans="1:6" ht="12" customHeight="1">
      <c r="A125" s="495" t="s">
        <v>273</v>
      </c>
      <c r="B125" s="509" t="s">
        <v>274</v>
      </c>
      <c r="C125" s="458"/>
      <c r="D125" s="458"/>
      <c r="E125" s="458"/>
      <c r="F125" s="399"/>
    </row>
    <row r="126" spans="1:6" ht="12" customHeight="1">
      <c r="A126" s="495" t="s">
        <v>275</v>
      </c>
      <c r="B126" s="509" t="s">
        <v>276</v>
      </c>
      <c r="C126" s="458"/>
      <c r="D126" s="458"/>
      <c r="E126" s="458"/>
      <c r="F126" s="399"/>
    </row>
    <row r="127" spans="1:6" ht="12" customHeight="1">
      <c r="A127" s="495">
        <v>5915</v>
      </c>
      <c r="B127" s="509" t="s">
        <v>277</v>
      </c>
      <c r="C127" s="458"/>
      <c r="D127" s="458"/>
      <c r="E127" s="458"/>
      <c r="F127" s="399"/>
    </row>
    <row r="128" spans="1:6" ht="12" customHeight="1">
      <c r="A128" s="495">
        <v>5916</v>
      </c>
      <c r="B128" s="509" t="s">
        <v>278</v>
      </c>
      <c r="C128" s="458"/>
      <c r="D128" s="458"/>
      <c r="E128" s="458"/>
      <c r="F128" s="399"/>
    </row>
    <row r="129" spans="1:6" ht="12" customHeight="1">
      <c r="A129" s="491"/>
      <c r="B129" s="510" t="s">
        <v>279</v>
      </c>
      <c r="C129" s="457"/>
      <c r="D129" s="457"/>
      <c r="E129" s="457"/>
      <c r="F129" s="508"/>
    </row>
    <row r="130" spans="1:6" ht="12" customHeight="1">
      <c r="A130" s="491"/>
      <c r="B130" s="510" t="s">
        <v>280</v>
      </c>
      <c r="C130" s="457"/>
      <c r="D130" s="457"/>
      <c r="E130" s="457"/>
      <c r="F130" s="508"/>
    </row>
    <row r="131" spans="1:6" ht="12" customHeight="1">
      <c r="A131" s="491"/>
      <c r="B131" s="498" t="s">
        <v>281</v>
      </c>
      <c r="C131" s="464">
        <f>C130+C114</f>
        <v>3119120</v>
      </c>
      <c r="D131" s="464">
        <f>D130+D114</f>
        <v>1972056</v>
      </c>
      <c r="E131" s="464">
        <f>E130+E114</f>
        <v>0</v>
      </c>
      <c r="F131" s="508"/>
    </row>
  </sheetData>
  <sheetProtection/>
  <mergeCells count="1">
    <mergeCell ref="B2:C2"/>
  </mergeCells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7" r:id="rId1"/>
  <headerFooter>
    <oddHeader>&amp;R&amp;A</oddHeader>
    <oddFooter>&amp;R&amp;F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O131"/>
  <sheetViews>
    <sheetView zoomScalePageLayoutView="0" workbookViewId="0" topLeftCell="A82">
      <selection activeCell="H105" sqref="H105"/>
    </sheetView>
  </sheetViews>
  <sheetFormatPr defaultColWidth="8.83203125" defaultRowHeight="18"/>
  <cols>
    <col min="1" max="1" width="8.83203125" style="13" customWidth="1"/>
    <col min="2" max="2" width="43.83203125" style="13" customWidth="1"/>
    <col min="3" max="3" width="9" style="52" customWidth="1"/>
    <col min="4" max="4" width="8.91015625" style="52" customWidth="1"/>
    <col min="5" max="5" width="12" style="302" customWidth="1"/>
    <col min="6" max="6" width="14.41015625" style="53" customWidth="1"/>
    <col min="7" max="16384" width="8.83203125" style="13" customWidth="1"/>
  </cols>
  <sheetData>
    <row r="1" spans="1:6" ht="11.25" customHeight="1">
      <c r="A1" s="54"/>
      <c r="B1" s="55"/>
      <c r="C1" s="56"/>
      <c r="D1" s="56"/>
      <c r="E1" s="356"/>
      <c r="F1" s="57"/>
    </row>
    <row r="2" spans="1:6" ht="14.25" customHeight="1">
      <c r="A2" s="58"/>
      <c r="B2" s="537" t="s">
        <v>564</v>
      </c>
      <c r="C2" s="538"/>
      <c r="D2" s="59"/>
      <c r="E2" s="279" t="s">
        <v>14</v>
      </c>
      <c r="F2" s="60"/>
    </row>
    <row r="3" spans="1:6" s="63" customFormat="1" ht="53.25" customHeight="1">
      <c r="A3" s="61">
        <v>813000</v>
      </c>
      <c r="B3" s="12" t="s">
        <v>548</v>
      </c>
      <c r="C3" s="33" t="s">
        <v>500</v>
      </c>
      <c r="D3" s="424" t="s">
        <v>557</v>
      </c>
      <c r="E3" s="380" t="s">
        <v>561</v>
      </c>
      <c r="F3" s="62"/>
    </row>
    <row r="4" spans="1:6" ht="14.25" customHeight="1">
      <c r="A4" s="58">
        <v>66010</v>
      </c>
      <c r="B4" s="12"/>
      <c r="C4" s="279"/>
      <c r="D4" s="279"/>
      <c r="E4" s="279"/>
      <c r="F4" s="60"/>
    </row>
    <row r="5" spans="1:6" ht="13.5" customHeight="1">
      <c r="A5" s="64" t="s">
        <v>36</v>
      </c>
      <c r="B5" s="65" t="s">
        <v>38</v>
      </c>
      <c r="C5" s="277"/>
      <c r="D5" s="277"/>
      <c r="E5" s="277"/>
      <c r="F5" s="66"/>
    </row>
    <row r="6" spans="1:6" ht="12.75" customHeight="1">
      <c r="A6" s="65" t="s">
        <v>60</v>
      </c>
      <c r="B6" s="67" t="s">
        <v>61</v>
      </c>
      <c r="C6" s="265"/>
      <c r="D6" s="265"/>
      <c r="E6" s="265"/>
      <c r="F6" s="68"/>
    </row>
    <row r="7" spans="1:6" ht="13.5" customHeight="1">
      <c r="A7" s="65" t="s">
        <v>62</v>
      </c>
      <c r="B7" s="67" t="s">
        <v>63</v>
      </c>
      <c r="C7" s="265"/>
      <c r="D7" s="265"/>
      <c r="E7" s="265"/>
      <c r="F7" s="68"/>
    </row>
    <row r="8" spans="1:6" ht="13.5" customHeight="1">
      <c r="A8" s="65" t="s">
        <v>64</v>
      </c>
      <c r="B8" s="67" t="s">
        <v>65</v>
      </c>
      <c r="C8" s="265"/>
      <c r="D8" s="265"/>
      <c r="E8" s="265"/>
      <c r="F8" s="68"/>
    </row>
    <row r="9" spans="1:6" ht="13.5" customHeight="1">
      <c r="A9" s="65" t="s">
        <v>66</v>
      </c>
      <c r="B9" s="67" t="s">
        <v>67</v>
      </c>
      <c r="C9" s="265"/>
      <c r="D9" s="265"/>
      <c r="E9" s="265"/>
      <c r="F9" s="68"/>
    </row>
    <row r="10" spans="1:6" ht="13.5" customHeight="1">
      <c r="A10" s="65" t="s">
        <v>68</v>
      </c>
      <c r="B10" s="67" t="s">
        <v>69</v>
      </c>
      <c r="C10" s="265"/>
      <c r="D10" s="265"/>
      <c r="E10" s="265"/>
      <c r="F10" s="68"/>
    </row>
    <row r="11" spans="1:6" ht="13.5" customHeight="1">
      <c r="A11" s="65" t="s">
        <v>70</v>
      </c>
      <c r="B11" s="67" t="s">
        <v>71</v>
      </c>
      <c r="C11" s="265"/>
      <c r="D11" s="265"/>
      <c r="E11" s="265"/>
      <c r="F11" s="68"/>
    </row>
    <row r="12" spans="1:6" ht="13.5" customHeight="1">
      <c r="A12" s="65" t="s">
        <v>72</v>
      </c>
      <c r="B12" s="67" t="s">
        <v>73</v>
      </c>
      <c r="C12" s="265"/>
      <c r="D12" s="265"/>
      <c r="E12" s="265"/>
      <c r="F12" s="68"/>
    </row>
    <row r="13" spans="1:6" ht="13.5" customHeight="1">
      <c r="A13" s="65" t="s">
        <v>74</v>
      </c>
      <c r="B13" s="67" t="s">
        <v>75</v>
      </c>
      <c r="C13" s="265"/>
      <c r="D13" s="265"/>
      <c r="E13" s="265"/>
      <c r="F13" s="68"/>
    </row>
    <row r="14" spans="1:6" ht="13.5" customHeight="1">
      <c r="A14" s="65" t="s">
        <v>76</v>
      </c>
      <c r="B14" s="67" t="s">
        <v>77</v>
      </c>
      <c r="C14" s="265"/>
      <c r="D14" s="265"/>
      <c r="E14" s="265"/>
      <c r="F14" s="68"/>
    </row>
    <row r="15" spans="1:6" ht="13.5" customHeight="1">
      <c r="A15" s="65" t="s">
        <v>79</v>
      </c>
      <c r="B15" s="67" t="s">
        <v>80</v>
      </c>
      <c r="C15" s="265"/>
      <c r="D15" s="265"/>
      <c r="E15" s="265"/>
      <c r="F15" s="68"/>
    </row>
    <row r="16" spans="1:6" ht="13.5" customHeight="1">
      <c r="A16" s="65" t="s">
        <v>82</v>
      </c>
      <c r="B16" s="67" t="s">
        <v>83</v>
      </c>
      <c r="C16" s="265"/>
      <c r="D16" s="265"/>
      <c r="E16" s="265"/>
      <c r="F16" s="68"/>
    </row>
    <row r="17" spans="1:6" ht="13.5" customHeight="1">
      <c r="A17" s="65" t="s">
        <v>85</v>
      </c>
      <c r="B17" s="67" t="s">
        <v>86</v>
      </c>
      <c r="C17" s="265"/>
      <c r="D17" s="265"/>
      <c r="E17" s="265"/>
      <c r="F17" s="68"/>
    </row>
    <row r="18" spans="1:6" ht="13.5" customHeight="1">
      <c r="A18" s="12"/>
      <c r="B18" s="69" t="s">
        <v>88</v>
      </c>
      <c r="C18" s="268"/>
      <c r="D18" s="268"/>
      <c r="E18" s="268"/>
      <c r="F18" s="70"/>
    </row>
    <row r="19" spans="1:6" ht="13.5" customHeight="1">
      <c r="A19" s="65" t="s">
        <v>90</v>
      </c>
      <c r="B19" s="67" t="s">
        <v>91</v>
      </c>
      <c r="C19" s="265"/>
      <c r="D19" s="265"/>
      <c r="E19" s="265"/>
      <c r="F19" s="68"/>
    </row>
    <row r="20" spans="1:6" ht="24.75" customHeight="1">
      <c r="A20" s="65" t="s">
        <v>93</v>
      </c>
      <c r="B20" s="67" t="s">
        <v>94</v>
      </c>
      <c r="C20" s="265"/>
      <c r="D20" s="265"/>
      <c r="E20" s="265"/>
      <c r="F20" s="68"/>
    </row>
    <row r="21" spans="1:6" ht="15" customHeight="1">
      <c r="A21" s="65" t="s">
        <v>97</v>
      </c>
      <c r="B21" s="67" t="s">
        <v>98</v>
      </c>
      <c r="C21" s="265"/>
      <c r="D21" s="265"/>
      <c r="E21" s="265"/>
      <c r="F21" s="68"/>
    </row>
    <row r="22" spans="1:6" ht="93" customHeight="1">
      <c r="A22" s="65" t="s">
        <v>99</v>
      </c>
      <c r="B22" s="67" t="s">
        <v>100</v>
      </c>
      <c r="C22" s="265">
        <v>0</v>
      </c>
      <c r="D22" s="265">
        <v>0</v>
      </c>
      <c r="E22" s="265">
        <v>0</v>
      </c>
      <c r="F22" s="399"/>
    </row>
    <row r="23" spans="1:6" ht="13.5" customHeight="1">
      <c r="A23" s="12"/>
      <c r="B23" s="69" t="s">
        <v>101</v>
      </c>
      <c r="C23" s="268">
        <f>SUM(C22)</f>
        <v>0</v>
      </c>
      <c r="D23" s="268">
        <f>SUM(D22)</f>
        <v>0</v>
      </c>
      <c r="E23" s="268">
        <f>SUM(E22)</f>
        <v>0</v>
      </c>
      <c r="F23" s="70"/>
    </row>
    <row r="24" spans="1:6" ht="13.5" customHeight="1">
      <c r="A24" s="12"/>
      <c r="B24" s="69" t="s">
        <v>103</v>
      </c>
      <c r="C24" s="268">
        <f>C18+C23</f>
        <v>0</v>
      </c>
      <c r="D24" s="268">
        <f>D18+D23</f>
        <v>0</v>
      </c>
      <c r="E24" s="268">
        <f>E18+E23</f>
        <v>0</v>
      </c>
      <c r="F24" s="70"/>
    </row>
    <row r="25" spans="1:6" ht="13.5" customHeight="1">
      <c r="A25" s="65" t="s">
        <v>104</v>
      </c>
      <c r="B25" s="71" t="s">
        <v>105</v>
      </c>
      <c r="C25" s="363"/>
      <c r="D25" s="363"/>
      <c r="E25" s="363"/>
      <c r="F25" s="68"/>
    </row>
    <row r="26" spans="1:6" ht="13.5" customHeight="1">
      <c r="A26" s="65" t="s">
        <v>106</v>
      </c>
      <c r="B26" s="71" t="s">
        <v>107</v>
      </c>
      <c r="C26" s="363"/>
      <c r="D26" s="363"/>
      <c r="E26" s="363"/>
      <c r="F26" s="68"/>
    </row>
    <row r="27" spans="1:6" ht="13.5" customHeight="1">
      <c r="A27" s="65" t="s">
        <v>108</v>
      </c>
      <c r="B27" s="71" t="s">
        <v>109</v>
      </c>
      <c r="C27" s="363"/>
      <c r="D27" s="363"/>
      <c r="E27" s="363"/>
      <c r="F27" s="68"/>
    </row>
    <row r="28" spans="1:6" ht="13.5" customHeight="1">
      <c r="A28" s="65">
        <v>5215</v>
      </c>
      <c r="B28" s="71" t="s">
        <v>110</v>
      </c>
      <c r="C28" s="363"/>
      <c r="D28" s="363"/>
      <c r="E28" s="363"/>
      <c r="F28" s="68"/>
    </row>
    <row r="29" spans="1:6" ht="13.5" customHeight="1">
      <c r="A29" s="65">
        <v>5216</v>
      </c>
      <c r="B29" s="71" t="s">
        <v>111</v>
      </c>
      <c r="C29" s="363"/>
      <c r="D29" s="363"/>
      <c r="E29" s="363"/>
      <c r="F29" s="68"/>
    </row>
    <row r="30" spans="1:6" ht="13.5" customHeight="1">
      <c r="A30" s="65" t="s">
        <v>112</v>
      </c>
      <c r="B30" s="71" t="s">
        <v>113</v>
      </c>
      <c r="C30" s="363"/>
      <c r="D30" s="363"/>
      <c r="E30" s="363"/>
      <c r="F30" s="68"/>
    </row>
    <row r="31" spans="1:6" s="75" customFormat="1" ht="13.5" customHeight="1">
      <c r="A31" s="72"/>
      <c r="B31" s="73" t="s">
        <v>115</v>
      </c>
      <c r="C31" s="366"/>
      <c r="D31" s="366"/>
      <c r="E31" s="366"/>
      <c r="F31" s="74"/>
    </row>
    <row r="32" spans="1:6" ht="13.5" customHeight="1">
      <c r="A32" s="65" t="s">
        <v>116</v>
      </c>
      <c r="B32" s="67" t="s">
        <v>117</v>
      </c>
      <c r="C32" s="265"/>
      <c r="D32" s="265"/>
      <c r="E32" s="265"/>
      <c r="F32" s="68"/>
    </row>
    <row r="33" spans="1:6" ht="59.25" customHeight="1">
      <c r="A33" s="65" t="s">
        <v>118</v>
      </c>
      <c r="B33" s="67" t="s">
        <v>119</v>
      </c>
      <c r="C33" s="265">
        <v>0</v>
      </c>
      <c r="D33" s="265">
        <v>0</v>
      </c>
      <c r="E33" s="265">
        <v>0</v>
      </c>
      <c r="F33" s="400"/>
    </row>
    <row r="34" spans="1:6" ht="13.5" customHeight="1">
      <c r="A34" s="12"/>
      <c r="B34" s="69" t="s">
        <v>121</v>
      </c>
      <c r="C34" s="268">
        <f>SUM(C33)</f>
        <v>0</v>
      </c>
      <c r="D34" s="268">
        <f>SUM(D33)</f>
        <v>0</v>
      </c>
      <c r="E34" s="268">
        <f>SUM(E33)</f>
        <v>0</v>
      </c>
      <c r="F34" s="70"/>
    </row>
    <row r="35" spans="1:6" ht="13.5" customHeight="1">
      <c r="A35" s="65" t="s">
        <v>122</v>
      </c>
      <c r="B35" s="67" t="s">
        <v>284</v>
      </c>
      <c r="C35" s="265"/>
      <c r="D35" s="265"/>
      <c r="E35" s="265"/>
      <c r="F35" s="68"/>
    </row>
    <row r="36" spans="1:6" ht="13.5" customHeight="1">
      <c r="A36" s="65" t="s">
        <v>124</v>
      </c>
      <c r="B36" s="67" t="s">
        <v>125</v>
      </c>
      <c r="C36" s="265"/>
      <c r="D36" s="265"/>
      <c r="E36" s="265"/>
      <c r="F36" s="68"/>
    </row>
    <row r="37" spans="1:6" ht="15" customHeight="1">
      <c r="A37" s="12"/>
      <c r="B37" s="69" t="s">
        <v>127</v>
      </c>
      <c r="C37" s="268"/>
      <c r="D37" s="268"/>
      <c r="E37" s="268"/>
      <c r="F37" s="70"/>
    </row>
    <row r="38" spans="1:6" ht="13.5" customHeight="1">
      <c r="A38" s="65" t="s">
        <v>128</v>
      </c>
      <c r="B38" s="67" t="s">
        <v>129</v>
      </c>
      <c r="C38" s="265"/>
      <c r="D38" s="265"/>
      <c r="E38" s="265"/>
      <c r="F38" s="68"/>
    </row>
    <row r="39" spans="1:6" ht="13.5" customHeight="1">
      <c r="A39" s="65" t="s">
        <v>130</v>
      </c>
      <c r="B39" s="67" t="s">
        <v>131</v>
      </c>
      <c r="C39" s="265"/>
      <c r="D39" s="265"/>
      <c r="E39" s="265"/>
      <c r="F39" s="68"/>
    </row>
    <row r="40" spans="1:6" ht="13.5" customHeight="1">
      <c r="A40" s="65" t="s">
        <v>132</v>
      </c>
      <c r="B40" s="67" t="s">
        <v>133</v>
      </c>
      <c r="C40" s="265"/>
      <c r="D40" s="265"/>
      <c r="E40" s="265"/>
      <c r="F40" s="68"/>
    </row>
    <row r="41" spans="1:6" ht="13.5" customHeight="1">
      <c r="A41" s="65" t="s">
        <v>134</v>
      </c>
      <c r="B41" s="67" t="s">
        <v>135</v>
      </c>
      <c r="C41" s="379"/>
      <c r="D41" s="379"/>
      <c r="E41" s="379"/>
      <c r="F41" s="352"/>
    </row>
    <row r="42" spans="1:6" ht="13.5" customHeight="1">
      <c r="A42" s="65" t="s">
        <v>136</v>
      </c>
      <c r="B42" s="67" t="s">
        <v>137</v>
      </c>
      <c r="C42" s="265"/>
      <c r="D42" s="265"/>
      <c r="E42" s="265"/>
      <c r="F42" s="68"/>
    </row>
    <row r="43" spans="1:6" ht="13.5" customHeight="1">
      <c r="A43" s="12"/>
      <c r="B43" s="69" t="s">
        <v>285</v>
      </c>
      <c r="C43" s="268">
        <f>SUM(C41:C42)</f>
        <v>0</v>
      </c>
      <c r="D43" s="268">
        <f>SUM(D41:D42)</f>
        <v>0</v>
      </c>
      <c r="E43" s="268">
        <f>SUM(E41:E42)</f>
        <v>0</v>
      </c>
      <c r="F43" s="70"/>
    </row>
    <row r="44" spans="1:6" ht="13.5" customHeight="1">
      <c r="A44" s="12" t="s">
        <v>140</v>
      </c>
      <c r="B44" s="69" t="s">
        <v>141</v>
      </c>
      <c r="C44" s="268"/>
      <c r="D44" s="268"/>
      <c r="E44" s="268"/>
      <c r="F44" s="70"/>
    </row>
    <row r="45" spans="1:6" ht="13.5" customHeight="1">
      <c r="A45" s="12" t="s">
        <v>143</v>
      </c>
      <c r="B45" s="69" t="s">
        <v>144</v>
      </c>
      <c r="C45" s="268"/>
      <c r="D45" s="268"/>
      <c r="E45" s="268"/>
      <c r="F45" s="70"/>
    </row>
    <row r="46" spans="1:6" ht="13.5" customHeight="1">
      <c r="A46" s="65">
        <v>533711</v>
      </c>
      <c r="B46" s="67" t="s">
        <v>145</v>
      </c>
      <c r="C46" s="265"/>
      <c r="D46" s="265"/>
      <c r="E46" s="265"/>
      <c r="F46" s="68"/>
    </row>
    <row r="47" spans="1:6" ht="13.5" customHeight="1">
      <c r="A47" s="65" t="s">
        <v>146</v>
      </c>
      <c r="B47" s="67" t="s">
        <v>147</v>
      </c>
      <c r="C47" s="265"/>
      <c r="D47" s="265"/>
      <c r="E47" s="265"/>
      <c r="F47" s="68"/>
    </row>
    <row r="48" spans="1:6" ht="13.5" customHeight="1">
      <c r="A48" s="65" t="s">
        <v>148</v>
      </c>
      <c r="B48" s="67" t="s">
        <v>149</v>
      </c>
      <c r="C48" s="265">
        <v>0</v>
      </c>
      <c r="D48" s="265">
        <v>0</v>
      </c>
      <c r="E48" s="265">
        <v>0</v>
      </c>
      <c r="F48" s="68"/>
    </row>
    <row r="49" spans="1:6" ht="13.5" customHeight="1">
      <c r="A49" s="65" t="s">
        <v>150</v>
      </c>
      <c r="B49" s="67" t="s">
        <v>151</v>
      </c>
      <c r="C49" s="265"/>
      <c r="D49" s="265"/>
      <c r="E49" s="265"/>
      <c r="F49" s="68"/>
    </row>
    <row r="50" spans="1:6" ht="13.5" customHeight="1">
      <c r="A50" s="12"/>
      <c r="B50" s="69" t="s">
        <v>152</v>
      </c>
      <c r="C50" s="268">
        <f>SUM(C48:C49)</f>
        <v>0</v>
      </c>
      <c r="D50" s="268">
        <f>SUM(D48:D49)</f>
        <v>0</v>
      </c>
      <c r="E50" s="268">
        <f>SUM(E48:E49)</f>
        <v>0</v>
      </c>
      <c r="F50" s="70"/>
    </row>
    <row r="51" spans="1:6" ht="13.5" customHeight="1">
      <c r="A51" s="65" t="s">
        <v>153</v>
      </c>
      <c r="B51" s="67" t="s">
        <v>154</v>
      </c>
      <c r="C51" s="265"/>
      <c r="D51" s="265"/>
      <c r="E51" s="265"/>
      <c r="F51" s="68"/>
    </row>
    <row r="52" spans="1:6" ht="13.5" customHeight="1">
      <c r="A52" s="65" t="s">
        <v>155</v>
      </c>
      <c r="B52" s="67" t="s">
        <v>156</v>
      </c>
      <c r="C52" s="265"/>
      <c r="D52" s="265"/>
      <c r="E52" s="265"/>
      <c r="F52" s="68"/>
    </row>
    <row r="53" spans="1:6" ht="13.5" customHeight="1">
      <c r="A53" s="12"/>
      <c r="B53" s="69" t="s">
        <v>157</v>
      </c>
      <c r="C53" s="268"/>
      <c r="D53" s="268"/>
      <c r="E53" s="268"/>
      <c r="F53" s="70"/>
    </row>
    <row r="54" spans="1:6" ht="13.5" customHeight="1">
      <c r="A54" s="65" t="s">
        <v>158</v>
      </c>
      <c r="B54" s="67" t="s">
        <v>159</v>
      </c>
      <c r="C54" s="265">
        <v>0</v>
      </c>
      <c r="D54" s="265">
        <v>0</v>
      </c>
      <c r="E54" s="265">
        <v>0</v>
      </c>
      <c r="F54" s="400"/>
    </row>
    <row r="55" spans="1:6" ht="13.5" customHeight="1">
      <c r="A55" s="65">
        <v>36423</v>
      </c>
      <c r="B55" s="67" t="s">
        <v>161</v>
      </c>
      <c r="C55" s="265"/>
      <c r="D55" s="265"/>
      <c r="E55" s="265"/>
      <c r="F55" s="68"/>
    </row>
    <row r="56" spans="1:6" ht="14.25" customHeight="1">
      <c r="A56" s="65" t="s">
        <v>162</v>
      </c>
      <c r="B56" s="67" t="s">
        <v>163</v>
      </c>
      <c r="C56" s="265"/>
      <c r="D56" s="265"/>
      <c r="E56" s="265"/>
      <c r="F56" s="68"/>
    </row>
    <row r="57" spans="1:6" ht="14.25" customHeight="1">
      <c r="A57" s="65" t="s">
        <v>164</v>
      </c>
      <c r="B57" s="67" t="s">
        <v>286</v>
      </c>
      <c r="C57" s="265"/>
      <c r="D57" s="265"/>
      <c r="E57" s="265"/>
      <c r="F57" s="68"/>
    </row>
    <row r="58" spans="1:6" ht="14.25" customHeight="1">
      <c r="A58" s="65" t="s">
        <v>166</v>
      </c>
      <c r="B58" s="67" t="s">
        <v>167</v>
      </c>
      <c r="C58" s="265"/>
      <c r="D58" s="265"/>
      <c r="E58" s="265"/>
      <c r="F58" s="68"/>
    </row>
    <row r="59" spans="1:6" ht="14.25" customHeight="1">
      <c r="A59" s="12"/>
      <c r="B59" s="69" t="s">
        <v>168</v>
      </c>
      <c r="C59" s="268">
        <f>SUM(C54:C58)</f>
        <v>0</v>
      </c>
      <c r="D59" s="268">
        <f>SUM(D54:D58)</f>
        <v>0</v>
      </c>
      <c r="E59" s="268">
        <f>SUM(E54:E58)</f>
        <v>0</v>
      </c>
      <c r="F59" s="70"/>
    </row>
    <row r="60" spans="1:6" ht="14.25" customHeight="1">
      <c r="A60" s="12"/>
      <c r="B60" s="69" t="s">
        <v>170</v>
      </c>
      <c r="C60" s="268">
        <f>C59+C53+C50+C37+C34+C45+C44+C43</f>
        <v>0</v>
      </c>
      <c r="D60" s="268">
        <f>D59+D53+D50+D37+D34+D45+D44+D43</f>
        <v>0</v>
      </c>
      <c r="E60" s="268">
        <f>E59+E53+E50+E37+E34+E45+E44+E43</f>
        <v>0</v>
      </c>
      <c r="F60" s="70"/>
    </row>
    <row r="61" spans="1:6" ht="14.25" customHeight="1">
      <c r="A61" s="65" t="s">
        <v>171</v>
      </c>
      <c r="B61" s="76" t="s">
        <v>172</v>
      </c>
      <c r="C61" s="265"/>
      <c r="D61" s="265"/>
      <c r="E61" s="265"/>
      <c r="F61" s="68"/>
    </row>
    <row r="62" spans="1:6" ht="14.25" customHeight="1">
      <c r="A62" s="65" t="s">
        <v>173</v>
      </c>
      <c r="B62" s="67" t="s">
        <v>174</v>
      </c>
      <c r="C62" s="265"/>
      <c r="D62" s="265"/>
      <c r="E62" s="265"/>
      <c r="F62" s="68"/>
    </row>
    <row r="63" spans="1:6" ht="14.25" customHeight="1">
      <c r="A63" s="12"/>
      <c r="B63" s="69" t="s">
        <v>175</v>
      </c>
      <c r="C63" s="268"/>
      <c r="D63" s="268"/>
      <c r="E63" s="268"/>
      <c r="F63" s="70"/>
    </row>
    <row r="64" spans="1:6" ht="10.5" customHeight="1">
      <c r="A64" s="65" t="s">
        <v>176</v>
      </c>
      <c r="B64" s="67" t="s">
        <v>177</v>
      </c>
      <c r="C64" s="265"/>
      <c r="D64" s="265"/>
      <c r="E64" s="265"/>
      <c r="F64" s="68"/>
    </row>
    <row r="65" spans="1:6" ht="10.5" customHeight="1">
      <c r="A65" s="65"/>
      <c r="B65" s="67" t="s">
        <v>178</v>
      </c>
      <c r="C65" s="265"/>
      <c r="D65" s="265"/>
      <c r="E65" s="265"/>
      <c r="F65" s="68"/>
    </row>
    <row r="66" spans="1:6" ht="10.5" customHeight="1">
      <c r="A66" s="12"/>
      <c r="B66" s="77" t="s">
        <v>179</v>
      </c>
      <c r="C66" s="268"/>
      <c r="D66" s="268"/>
      <c r="E66" s="268"/>
      <c r="F66" s="70"/>
    </row>
    <row r="67" spans="1:6" ht="10.5" customHeight="1">
      <c r="A67" s="65" t="s">
        <v>180</v>
      </c>
      <c r="B67" s="77" t="s">
        <v>181</v>
      </c>
      <c r="C67" s="265"/>
      <c r="D67" s="265"/>
      <c r="E67" s="265"/>
      <c r="F67" s="68"/>
    </row>
    <row r="68" spans="1:6" ht="10.5" customHeight="1">
      <c r="A68" s="65" t="s">
        <v>182</v>
      </c>
      <c r="B68" s="67" t="s">
        <v>183</v>
      </c>
      <c r="C68" s="265"/>
      <c r="D68" s="265"/>
      <c r="E68" s="265"/>
      <c r="F68" s="68"/>
    </row>
    <row r="69" spans="1:6" ht="15" customHeight="1">
      <c r="A69" s="65" t="s">
        <v>184</v>
      </c>
      <c r="B69" s="67" t="s">
        <v>185</v>
      </c>
      <c r="C69" s="265"/>
      <c r="D69" s="265"/>
      <c r="E69" s="265"/>
      <c r="F69" s="68"/>
    </row>
    <row r="70" spans="1:6" ht="23.25" customHeight="1">
      <c r="A70" s="65"/>
      <c r="B70" s="67" t="s">
        <v>186</v>
      </c>
      <c r="C70" s="265"/>
      <c r="D70" s="265"/>
      <c r="E70" s="265"/>
      <c r="F70" s="68"/>
    </row>
    <row r="71" spans="1:6" ht="24.75" customHeight="1">
      <c r="A71" s="65" t="s">
        <v>187</v>
      </c>
      <c r="B71" s="67" t="s">
        <v>188</v>
      </c>
      <c r="C71" s="265"/>
      <c r="D71" s="265"/>
      <c r="E71" s="265"/>
      <c r="F71" s="68"/>
    </row>
    <row r="72" spans="1:6" ht="15" customHeight="1">
      <c r="A72" s="65" t="s">
        <v>189</v>
      </c>
      <c r="B72" s="67" t="s">
        <v>190</v>
      </c>
      <c r="C72" s="265"/>
      <c r="D72" s="265"/>
      <c r="E72" s="265"/>
      <c r="F72" s="68"/>
    </row>
    <row r="73" spans="1:6" ht="15" customHeight="1">
      <c r="A73" s="12"/>
      <c r="B73" s="69" t="s">
        <v>191</v>
      </c>
      <c r="C73" s="268"/>
      <c r="D73" s="268"/>
      <c r="E73" s="268"/>
      <c r="F73" s="70"/>
    </row>
    <row r="74" spans="1:6" ht="15" customHeight="1">
      <c r="A74" s="12"/>
      <c r="B74" s="77" t="s">
        <v>192</v>
      </c>
      <c r="C74" s="268"/>
      <c r="D74" s="268"/>
      <c r="E74" s="268"/>
      <c r="F74" s="70"/>
    </row>
    <row r="75" spans="1:6" ht="12.75" customHeight="1">
      <c r="A75" s="65" t="s">
        <v>193</v>
      </c>
      <c r="B75" s="76" t="s">
        <v>194</v>
      </c>
      <c r="C75" s="265"/>
      <c r="D75" s="265"/>
      <c r="E75" s="265"/>
      <c r="F75" s="68"/>
    </row>
    <row r="76" spans="1:6" ht="12.75" customHeight="1">
      <c r="A76" s="65" t="s">
        <v>195</v>
      </c>
      <c r="B76" s="76" t="s">
        <v>196</v>
      </c>
      <c r="C76" s="265"/>
      <c r="D76" s="265"/>
      <c r="E76" s="265"/>
      <c r="F76" s="68"/>
    </row>
    <row r="77" spans="1:6" ht="12.75" customHeight="1">
      <c r="A77" s="65" t="s">
        <v>197</v>
      </c>
      <c r="B77" s="76" t="s">
        <v>198</v>
      </c>
      <c r="C77" s="265"/>
      <c r="D77" s="265"/>
      <c r="E77" s="265"/>
      <c r="F77" s="68"/>
    </row>
    <row r="78" spans="1:6" ht="12.75" customHeight="1">
      <c r="A78" s="12"/>
      <c r="B78" s="77" t="s">
        <v>199</v>
      </c>
      <c r="C78" s="268"/>
      <c r="D78" s="268"/>
      <c r="E78" s="268"/>
      <c r="F78" s="70"/>
    </row>
    <row r="79" spans="1:6" ht="26.25" customHeight="1">
      <c r="A79" s="65" t="s">
        <v>200</v>
      </c>
      <c r="B79" s="67" t="s">
        <v>201</v>
      </c>
      <c r="C79" s="265"/>
      <c r="D79" s="265"/>
      <c r="E79" s="265"/>
      <c r="F79" s="68"/>
    </row>
    <row r="80" spans="1:6" ht="11.25" customHeight="1">
      <c r="A80" s="65" t="s">
        <v>202</v>
      </c>
      <c r="B80" s="67" t="s">
        <v>287</v>
      </c>
      <c r="C80" s="265"/>
      <c r="D80" s="265"/>
      <c r="E80" s="265"/>
      <c r="F80" s="68"/>
    </row>
    <row r="81" spans="1:6" ht="11.25" customHeight="1">
      <c r="A81" s="65" t="s">
        <v>203</v>
      </c>
      <c r="B81" s="67" t="s">
        <v>204</v>
      </c>
      <c r="C81" s="265"/>
      <c r="D81" s="265"/>
      <c r="E81" s="265"/>
      <c r="F81" s="68"/>
    </row>
    <row r="82" spans="1:6" ht="11.25" customHeight="1">
      <c r="A82" s="12"/>
      <c r="B82" s="77" t="s">
        <v>205</v>
      </c>
      <c r="C82" s="268"/>
      <c r="D82" s="268"/>
      <c r="E82" s="268"/>
      <c r="F82" s="70"/>
    </row>
    <row r="83" spans="1:6" ht="11.25" customHeight="1">
      <c r="A83" s="65" t="s">
        <v>206</v>
      </c>
      <c r="B83" s="67" t="s">
        <v>207</v>
      </c>
      <c r="C83" s="265"/>
      <c r="D83" s="265"/>
      <c r="E83" s="265"/>
      <c r="F83" s="68"/>
    </row>
    <row r="84" spans="1:6" ht="11.25" customHeight="1">
      <c r="A84" s="65" t="s">
        <v>208</v>
      </c>
      <c r="B84" s="67" t="s">
        <v>209</v>
      </c>
      <c r="C84" s="265"/>
      <c r="D84" s="265"/>
      <c r="E84" s="265"/>
      <c r="F84" s="68"/>
    </row>
    <row r="85" spans="1:6" ht="11.25" customHeight="1">
      <c r="A85" s="65" t="s">
        <v>288</v>
      </c>
      <c r="B85" s="67" t="s">
        <v>211</v>
      </c>
      <c r="C85" s="265"/>
      <c r="D85" s="265"/>
      <c r="E85" s="265"/>
      <c r="F85" s="68"/>
    </row>
    <row r="86" spans="1:6" ht="11.25" customHeight="1">
      <c r="A86" s="65" t="s">
        <v>212</v>
      </c>
      <c r="B86" s="67" t="s">
        <v>213</v>
      </c>
      <c r="C86" s="265"/>
      <c r="D86" s="265"/>
      <c r="E86" s="265"/>
      <c r="F86" s="68"/>
    </row>
    <row r="87" spans="1:6" ht="11.25" customHeight="1">
      <c r="A87" s="65"/>
      <c r="B87" s="69" t="s">
        <v>214</v>
      </c>
      <c r="C87" s="265"/>
      <c r="D87" s="265"/>
      <c r="E87" s="265"/>
      <c r="F87" s="68"/>
    </row>
    <row r="88" spans="1:6" ht="15" customHeight="1">
      <c r="A88" s="65" t="s">
        <v>215</v>
      </c>
      <c r="B88" s="69" t="s">
        <v>216</v>
      </c>
      <c r="C88" s="265"/>
      <c r="D88" s="265"/>
      <c r="E88" s="265"/>
      <c r="F88" s="68"/>
    </row>
    <row r="89" spans="1:6" ht="13.5" customHeight="1">
      <c r="A89" s="12"/>
      <c r="B89" s="77" t="s">
        <v>217</v>
      </c>
      <c r="C89" s="268"/>
      <c r="D89" s="268"/>
      <c r="E89" s="268"/>
      <c r="F89" s="70"/>
    </row>
    <row r="90" spans="1:6" ht="13.5" customHeight="1">
      <c r="A90" s="12"/>
      <c r="B90" s="77" t="s">
        <v>218</v>
      </c>
      <c r="C90" s="309">
        <f>C78+C74+C60+C31+C24</f>
        <v>0</v>
      </c>
      <c r="D90" s="309">
        <f>D78+D74+D60+D31+D24</f>
        <v>0</v>
      </c>
      <c r="E90" s="309">
        <f>E78+E74+E60+E31+E24</f>
        <v>0</v>
      </c>
      <c r="F90" s="70"/>
    </row>
    <row r="91" spans="1:15" ht="13.5" customHeight="1">
      <c r="A91" s="65" t="s">
        <v>219</v>
      </c>
      <c r="B91" s="67" t="s">
        <v>220</v>
      </c>
      <c r="C91" s="265"/>
      <c r="D91" s="265"/>
      <c r="E91" s="265"/>
      <c r="F91" s="400"/>
      <c r="G91" s="401"/>
      <c r="H91" s="401"/>
      <c r="I91" s="401"/>
      <c r="J91" s="401"/>
      <c r="K91" s="401"/>
      <c r="L91" s="401"/>
      <c r="M91" s="401"/>
      <c r="N91" s="401"/>
      <c r="O91" s="401"/>
    </row>
    <row r="92" spans="1:15" ht="13.5" customHeight="1">
      <c r="A92" s="65" t="s">
        <v>221</v>
      </c>
      <c r="B92" s="67" t="s">
        <v>222</v>
      </c>
      <c r="C92" s="265">
        <v>0</v>
      </c>
      <c r="D92" s="265">
        <v>0</v>
      </c>
      <c r="E92" s="265">
        <v>0</v>
      </c>
      <c r="F92" s="400"/>
      <c r="G92" s="401"/>
      <c r="H92" s="401"/>
      <c r="I92" s="401"/>
      <c r="J92" s="401"/>
      <c r="K92" s="401"/>
      <c r="L92" s="401"/>
      <c r="M92" s="401"/>
      <c r="N92" s="401"/>
      <c r="O92" s="401"/>
    </row>
    <row r="93" spans="1:15" ht="13.5" customHeight="1">
      <c r="A93" s="65"/>
      <c r="B93" s="67" t="s">
        <v>223</v>
      </c>
      <c r="C93" s="265"/>
      <c r="D93" s="265"/>
      <c r="E93" s="265"/>
      <c r="F93" s="400"/>
      <c r="G93" s="401"/>
      <c r="H93" s="401"/>
      <c r="I93" s="401"/>
      <c r="J93" s="401"/>
      <c r="K93" s="401"/>
      <c r="L93" s="401"/>
      <c r="M93" s="401"/>
      <c r="N93" s="401"/>
      <c r="O93" s="401"/>
    </row>
    <row r="94" spans="1:15" ht="13.5" customHeight="1">
      <c r="A94" s="65" t="s">
        <v>224</v>
      </c>
      <c r="B94" s="67" t="s">
        <v>225</v>
      </c>
      <c r="C94" s="265"/>
      <c r="D94" s="265"/>
      <c r="E94" s="265"/>
      <c r="F94" s="400"/>
      <c r="G94" s="401"/>
      <c r="H94" s="401"/>
      <c r="I94" s="401"/>
      <c r="J94" s="401"/>
      <c r="K94" s="401"/>
      <c r="L94" s="401"/>
      <c r="M94" s="401"/>
      <c r="N94" s="401"/>
      <c r="O94" s="401"/>
    </row>
    <row r="95" spans="1:15" ht="13.5" customHeight="1">
      <c r="A95" s="65" t="s">
        <v>226</v>
      </c>
      <c r="B95" s="67" t="s">
        <v>227</v>
      </c>
      <c r="C95" s="265"/>
      <c r="D95" s="265"/>
      <c r="E95" s="265"/>
      <c r="F95" s="400"/>
      <c r="G95" s="401"/>
      <c r="H95" s="401"/>
      <c r="I95" s="401"/>
      <c r="J95" s="401"/>
      <c r="K95" s="401"/>
      <c r="L95" s="401"/>
      <c r="M95" s="401"/>
      <c r="N95" s="401"/>
      <c r="O95" s="401"/>
    </row>
    <row r="96" spans="1:15" ht="13.5" customHeight="1">
      <c r="A96" s="65" t="s">
        <v>226</v>
      </c>
      <c r="B96" s="67" t="s">
        <v>228</v>
      </c>
      <c r="C96" s="265"/>
      <c r="D96" s="265"/>
      <c r="E96" s="265"/>
      <c r="F96" s="400"/>
      <c r="G96" s="401"/>
      <c r="H96" s="401"/>
      <c r="I96" s="401"/>
      <c r="J96" s="401"/>
      <c r="K96" s="401"/>
      <c r="L96" s="401"/>
      <c r="M96" s="401"/>
      <c r="N96" s="401"/>
      <c r="O96" s="401"/>
    </row>
    <row r="97" spans="1:15" ht="14.25" customHeight="1">
      <c r="A97" s="65" t="s">
        <v>229</v>
      </c>
      <c r="B97" s="67" t="s">
        <v>230</v>
      </c>
      <c r="C97" s="265">
        <v>0</v>
      </c>
      <c r="D97" s="265">
        <v>0</v>
      </c>
      <c r="E97" s="265">
        <v>0</v>
      </c>
      <c r="F97" s="400"/>
      <c r="G97" s="401"/>
      <c r="H97" s="401"/>
      <c r="I97" s="401"/>
      <c r="J97" s="401"/>
      <c r="K97" s="401"/>
      <c r="L97" s="401"/>
      <c r="M97" s="401"/>
      <c r="N97" s="401"/>
      <c r="O97" s="401"/>
    </row>
    <row r="98" spans="1:15" ht="14.25" customHeight="1">
      <c r="A98" s="12"/>
      <c r="B98" s="69" t="s">
        <v>232</v>
      </c>
      <c r="C98" s="268">
        <f>SUM(C91:C97)</f>
        <v>0</v>
      </c>
      <c r="D98" s="268">
        <f>SUM(D91:D97)</f>
        <v>0</v>
      </c>
      <c r="E98" s="268">
        <f>SUM(E91:E97)</f>
        <v>0</v>
      </c>
      <c r="F98" s="402"/>
      <c r="G98" s="401"/>
      <c r="H98" s="401"/>
      <c r="I98" s="401"/>
      <c r="J98" s="401"/>
      <c r="K98" s="401"/>
      <c r="L98" s="401"/>
      <c r="M98" s="401"/>
      <c r="N98" s="401"/>
      <c r="O98" s="401"/>
    </row>
    <row r="99" spans="1:15" ht="44.25" customHeight="1">
      <c r="A99" s="65" t="s">
        <v>233</v>
      </c>
      <c r="B99" s="67" t="s">
        <v>234</v>
      </c>
      <c r="C99" s="265">
        <v>0</v>
      </c>
      <c r="D99" s="445">
        <v>0</v>
      </c>
      <c r="E99" s="445">
        <v>0</v>
      </c>
      <c r="F99" s="446"/>
      <c r="G99" s="401"/>
      <c r="H99" s="401"/>
      <c r="I99" s="401"/>
      <c r="J99" s="401"/>
      <c r="K99" s="401"/>
      <c r="L99" s="401"/>
      <c r="M99" s="401"/>
      <c r="N99" s="401"/>
      <c r="O99" s="401"/>
    </row>
    <row r="100" spans="1:15" ht="14.25" customHeight="1">
      <c r="A100" s="65" t="s">
        <v>235</v>
      </c>
      <c r="B100" s="67" t="s">
        <v>236</v>
      </c>
      <c r="C100" s="265"/>
      <c r="D100" s="265"/>
      <c r="E100" s="265"/>
      <c r="F100" s="400"/>
      <c r="G100" s="401"/>
      <c r="H100" s="401"/>
      <c r="I100" s="401"/>
      <c r="J100" s="401"/>
      <c r="K100" s="401"/>
      <c r="L100" s="401"/>
      <c r="M100" s="401"/>
      <c r="N100" s="401"/>
      <c r="O100" s="401"/>
    </row>
    <row r="101" spans="1:15" ht="14.25" customHeight="1">
      <c r="A101" s="65" t="s">
        <v>237</v>
      </c>
      <c r="B101" s="67" t="s">
        <v>238</v>
      </c>
      <c r="C101" s="265"/>
      <c r="D101" s="265"/>
      <c r="E101" s="265"/>
      <c r="F101" s="400"/>
      <c r="G101" s="401"/>
      <c r="H101" s="401"/>
      <c r="I101" s="401"/>
      <c r="J101" s="401"/>
      <c r="K101" s="401"/>
      <c r="L101" s="401"/>
      <c r="M101" s="401"/>
      <c r="N101" s="401"/>
      <c r="O101" s="401"/>
    </row>
    <row r="102" spans="1:15" ht="39" customHeight="1">
      <c r="A102" s="65" t="s">
        <v>239</v>
      </c>
      <c r="B102" s="67" t="s">
        <v>240</v>
      </c>
      <c r="C102" s="265">
        <v>0</v>
      </c>
      <c r="D102" s="445">
        <v>0</v>
      </c>
      <c r="E102" s="445">
        <v>0</v>
      </c>
      <c r="F102" s="446"/>
      <c r="G102" s="401"/>
      <c r="H102" s="401"/>
      <c r="I102" s="401"/>
      <c r="J102" s="401"/>
      <c r="K102" s="401"/>
      <c r="L102" s="401"/>
      <c r="M102" s="401"/>
      <c r="N102" s="401"/>
      <c r="O102" s="401"/>
    </row>
    <row r="103" spans="1:15" ht="14.25" customHeight="1">
      <c r="A103" s="12"/>
      <c r="B103" s="69" t="s">
        <v>242</v>
      </c>
      <c r="C103" s="268">
        <f>SUM(C99:C102)</f>
        <v>0</v>
      </c>
      <c r="D103" s="268">
        <f>SUM(D99:D102)</f>
        <v>0</v>
      </c>
      <c r="E103" s="268">
        <f>SUM(E99:E102)</f>
        <v>0</v>
      </c>
      <c r="F103" s="402"/>
      <c r="G103" s="401"/>
      <c r="H103" s="401"/>
      <c r="I103" s="401"/>
      <c r="J103" s="401"/>
      <c r="K103" s="401"/>
      <c r="L103" s="401"/>
      <c r="M103" s="401"/>
      <c r="N103" s="401"/>
      <c r="O103" s="401"/>
    </row>
    <row r="104" spans="1:15" ht="14.25" customHeight="1">
      <c r="A104" s="65">
        <v>246</v>
      </c>
      <c r="B104" s="67" t="s">
        <v>243</v>
      </c>
      <c r="C104" s="265"/>
      <c r="D104" s="265"/>
      <c r="E104" s="265"/>
      <c r="F104" s="400"/>
      <c r="G104" s="401"/>
      <c r="H104" s="401"/>
      <c r="I104" s="401"/>
      <c r="J104" s="401"/>
      <c r="K104" s="401"/>
      <c r="L104" s="401"/>
      <c r="M104" s="401"/>
      <c r="N104" s="401"/>
      <c r="O104" s="401"/>
    </row>
    <row r="105" spans="1:15" ht="14.25" customHeight="1">
      <c r="A105" s="65">
        <v>247</v>
      </c>
      <c r="B105" s="67" t="s">
        <v>244</v>
      </c>
      <c r="C105" s="265"/>
      <c r="D105" s="265"/>
      <c r="E105" s="265"/>
      <c r="F105" s="400"/>
      <c r="G105" s="401"/>
      <c r="H105" s="401"/>
      <c r="I105" s="401"/>
      <c r="J105" s="401"/>
      <c r="K105" s="401"/>
      <c r="L105" s="401"/>
      <c r="M105" s="401"/>
      <c r="N105" s="401"/>
      <c r="O105" s="401"/>
    </row>
    <row r="106" spans="1:15" ht="14.25" customHeight="1">
      <c r="A106" s="65">
        <v>249</v>
      </c>
      <c r="B106" s="67" t="s">
        <v>245</v>
      </c>
      <c r="C106" s="265"/>
      <c r="D106" s="265"/>
      <c r="E106" s="265"/>
      <c r="F106" s="400"/>
      <c r="G106" s="401"/>
      <c r="H106" s="401"/>
      <c r="I106" s="401"/>
      <c r="J106" s="401"/>
      <c r="K106" s="401"/>
      <c r="L106" s="401"/>
      <c r="M106" s="401"/>
      <c r="N106" s="401"/>
      <c r="O106" s="401"/>
    </row>
    <row r="107" spans="1:15" ht="29.25" customHeight="1">
      <c r="A107" s="65">
        <v>5841</v>
      </c>
      <c r="B107" s="76" t="s">
        <v>246</v>
      </c>
      <c r="C107" s="265">
        <v>0</v>
      </c>
      <c r="D107" s="265">
        <v>0</v>
      </c>
      <c r="E107" s="265">
        <v>0</v>
      </c>
      <c r="F107" s="400"/>
      <c r="G107" s="401"/>
      <c r="H107" s="401"/>
      <c r="I107" s="401"/>
      <c r="J107" s="401"/>
      <c r="K107" s="401"/>
      <c r="L107" s="401"/>
      <c r="M107" s="401"/>
      <c r="N107" s="401"/>
      <c r="O107" s="401"/>
    </row>
    <row r="108" spans="1:15" ht="14.25" customHeight="1">
      <c r="A108" s="65" t="s">
        <v>247</v>
      </c>
      <c r="B108" s="67" t="s">
        <v>248</v>
      </c>
      <c r="C108" s="265"/>
      <c r="D108" s="265"/>
      <c r="E108" s="265"/>
      <c r="F108" s="400"/>
      <c r="G108" s="401"/>
      <c r="H108" s="401"/>
      <c r="I108" s="401"/>
      <c r="J108" s="401"/>
      <c r="K108" s="401"/>
      <c r="L108" s="401"/>
      <c r="M108" s="401"/>
      <c r="N108" s="401"/>
      <c r="O108" s="401"/>
    </row>
    <row r="109" spans="1:15" ht="14.25" customHeight="1">
      <c r="A109" s="65" t="s">
        <v>249</v>
      </c>
      <c r="B109" s="67" t="s">
        <v>209</v>
      </c>
      <c r="C109" s="265"/>
      <c r="D109" s="265"/>
      <c r="E109" s="265"/>
      <c r="F109" s="400"/>
      <c r="G109" s="401"/>
      <c r="H109" s="401"/>
      <c r="I109" s="401"/>
      <c r="J109" s="401"/>
      <c r="K109" s="401"/>
      <c r="L109" s="401"/>
      <c r="M109" s="401"/>
      <c r="N109" s="401"/>
      <c r="O109" s="401"/>
    </row>
    <row r="110" spans="1:6" ht="14.25" customHeight="1">
      <c r="A110" s="65" t="s">
        <v>250</v>
      </c>
      <c r="B110" s="67" t="s">
        <v>211</v>
      </c>
      <c r="C110" s="265"/>
      <c r="D110" s="265"/>
      <c r="E110" s="265"/>
      <c r="F110" s="68"/>
    </row>
    <row r="111" spans="1:6" ht="14.25" customHeight="1">
      <c r="A111" s="65" t="s">
        <v>251</v>
      </c>
      <c r="B111" s="67" t="s">
        <v>213</v>
      </c>
      <c r="C111" s="265"/>
      <c r="D111" s="265"/>
      <c r="E111" s="265"/>
      <c r="F111" s="68"/>
    </row>
    <row r="112" spans="1:6" ht="14.25" customHeight="1">
      <c r="A112" s="65"/>
      <c r="B112" s="69" t="s">
        <v>252</v>
      </c>
      <c r="C112" s="265"/>
      <c r="D112" s="265"/>
      <c r="E112" s="265"/>
      <c r="F112" s="70"/>
    </row>
    <row r="113" spans="1:6" ht="14.25" customHeight="1">
      <c r="A113" s="65"/>
      <c r="B113" s="69" t="s">
        <v>253</v>
      </c>
      <c r="C113" s="421">
        <f>C112+C107+C103+C98</f>
        <v>0</v>
      </c>
      <c r="D113" s="421">
        <f>D112+D107+D103+D98</f>
        <v>0</v>
      </c>
      <c r="E113" s="421">
        <f>E112+E107+E103+E98</f>
        <v>0</v>
      </c>
      <c r="F113" s="70"/>
    </row>
    <row r="114" spans="1:6" ht="14.25" customHeight="1">
      <c r="A114" s="12"/>
      <c r="B114" s="69" t="s">
        <v>254</v>
      </c>
      <c r="C114" s="309">
        <f>C113+C90</f>
        <v>0</v>
      </c>
      <c r="D114" s="309">
        <f>D113+D90</f>
        <v>0</v>
      </c>
      <c r="E114" s="309">
        <f>E113+E90</f>
        <v>0</v>
      </c>
      <c r="F114" s="78"/>
    </row>
    <row r="115" spans="1:6" ht="13.5" customHeight="1">
      <c r="A115" s="64" t="s">
        <v>255</v>
      </c>
      <c r="B115" s="76" t="s">
        <v>256</v>
      </c>
      <c r="C115" s="265"/>
      <c r="D115" s="265"/>
      <c r="E115" s="265"/>
      <c r="F115" s="79"/>
    </row>
    <row r="116" spans="1:6" ht="12" customHeight="1">
      <c r="A116" s="64" t="s">
        <v>257</v>
      </c>
      <c r="B116" s="76" t="s">
        <v>258</v>
      </c>
      <c r="C116" s="265"/>
      <c r="D116" s="265"/>
      <c r="E116" s="265"/>
      <c r="F116" s="79"/>
    </row>
    <row r="117" spans="1:6" ht="12" customHeight="1">
      <c r="A117" s="61"/>
      <c r="B117" s="77" t="s">
        <v>259</v>
      </c>
      <c r="C117" s="268"/>
      <c r="D117" s="268"/>
      <c r="E117" s="268"/>
      <c r="F117" s="78"/>
    </row>
    <row r="118" spans="1:6" ht="12" customHeight="1">
      <c r="A118" s="64" t="s">
        <v>260</v>
      </c>
      <c r="B118" s="80" t="s">
        <v>261</v>
      </c>
      <c r="C118" s="277"/>
      <c r="D118" s="277"/>
      <c r="E118" s="277"/>
      <c r="F118" s="79"/>
    </row>
    <row r="119" spans="1:6" ht="12" customHeight="1">
      <c r="A119" s="64" t="s">
        <v>262</v>
      </c>
      <c r="B119" s="67" t="s">
        <v>263</v>
      </c>
      <c r="C119" s="265"/>
      <c r="D119" s="265"/>
      <c r="E119" s="265"/>
      <c r="F119" s="79"/>
    </row>
    <row r="120" spans="1:6" ht="12" customHeight="1">
      <c r="A120" s="64" t="s">
        <v>264</v>
      </c>
      <c r="B120" s="67" t="s">
        <v>265</v>
      </c>
      <c r="C120" s="265"/>
      <c r="D120" s="265"/>
      <c r="E120" s="265"/>
      <c r="F120" s="79"/>
    </row>
    <row r="121" spans="1:6" ht="12" customHeight="1">
      <c r="A121" s="64" t="s">
        <v>266</v>
      </c>
      <c r="B121" s="76" t="s">
        <v>267</v>
      </c>
      <c r="C121" s="265"/>
      <c r="D121" s="265"/>
      <c r="E121" s="265"/>
      <c r="F121" s="79"/>
    </row>
    <row r="122" spans="1:6" ht="12" customHeight="1">
      <c r="A122" s="64" t="s">
        <v>268</v>
      </c>
      <c r="B122" s="67" t="s">
        <v>269</v>
      </c>
      <c r="C122" s="265"/>
      <c r="D122" s="265"/>
      <c r="E122" s="265"/>
      <c r="F122" s="79"/>
    </row>
    <row r="123" spans="1:6" ht="12" customHeight="1">
      <c r="A123" s="64" t="s">
        <v>270</v>
      </c>
      <c r="B123" s="67" t="s">
        <v>271</v>
      </c>
      <c r="C123" s="265"/>
      <c r="D123" s="265"/>
      <c r="E123" s="265"/>
      <c r="F123" s="79"/>
    </row>
    <row r="124" spans="1:6" ht="12" customHeight="1">
      <c r="A124" s="61">
        <v>297</v>
      </c>
      <c r="B124" s="77" t="s">
        <v>272</v>
      </c>
      <c r="C124" s="268"/>
      <c r="D124" s="268"/>
      <c r="E124" s="268"/>
      <c r="F124" s="78"/>
    </row>
    <row r="125" spans="1:6" ht="12" customHeight="1">
      <c r="A125" s="64" t="s">
        <v>273</v>
      </c>
      <c r="B125" s="80" t="s">
        <v>274</v>
      </c>
      <c r="C125" s="277"/>
      <c r="D125" s="277"/>
      <c r="E125" s="277"/>
      <c r="F125" s="79"/>
    </row>
    <row r="126" spans="1:6" ht="12" customHeight="1">
      <c r="A126" s="64" t="s">
        <v>275</v>
      </c>
      <c r="B126" s="80" t="s">
        <v>276</v>
      </c>
      <c r="C126" s="277"/>
      <c r="D126" s="277"/>
      <c r="E126" s="277"/>
      <c r="F126" s="79"/>
    </row>
    <row r="127" spans="1:6" ht="12" customHeight="1">
      <c r="A127" s="64">
        <v>5915</v>
      </c>
      <c r="B127" s="80" t="s">
        <v>277</v>
      </c>
      <c r="C127" s="277"/>
      <c r="D127" s="277"/>
      <c r="E127" s="277"/>
      <c r="F127" s="79"/>
    </row>
    <row r="128" spans="1:6" ht="12" customHeight="1">
      <c r="A128" s="64">
        <v>5916</v>
      </c>
      <c r="B128" s="80" t="s">
        <v>278</v>
      </c>
      <c r="C128" s="277"/>
      <c r="D128" s="277"/>
      <c r="E128" s="277"/>
      <c r="F128" s="79"/>
    </row>
    <row r="129" spans="1:6" ht="12" customHeight="1">
      <c r="A129" s="61"/>
      <c r="B129" s="81" t="s">
        <v>279</v>
      </c>
      <c r="C129" s="279"/>
      <c r="D129" s="279"/>
      <c r="E129" s="279"/>
      <c r="F129" s="78"/>
    </row>
    <row r="130" spans="1:6" ht="12" customHeight="1">
      <c r="A130" s="61"/>
      <c r="B130" s="81" t="s">
        <v>280</v>
      </c>
      <c r="C130" s="279"/>
      <c r="D130" s="279"/>
      <c r="E130" s="279"/>
      <c r="F130" s="78"/>
    </row>
    <row r="131" spans="1:6" ht="12" customHeight="1">
      <c r="A131" s="61"/>
      <c r="B131" s="69" t="s">
        <v>281</v>
      </c>
      <c r="C131" s="309">
        <f>C130+C114</f>
        <v>0</v>
      </c>
      <c r="D131" s="309">
        <f>D130+D114</f>
        <v>0</v>
      </c>
      <c r="E131" s="309">
        <f>E130+E114</f>
        <v>0</v>
      </c>
      <c r="F131" s="78"/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131"/>
  <sheetViews>
    <sheetView view="pageBreakPreview" zoomScaleSheetLayoutView="100" zoomScalePageLayoutView="0" workbookViewId="0" topLeftCell="A77">
      <selection activeCell="F54" sqref="F54"/>
    </sheetView>
  </sheetViews>
  <sheetFormatPr defaultColWidth="8.83203125" defaultRowHeight="18"/>
  <cols>
    <col min="1" max="1" width="6.91015625" style="20" customWidth="1"/>
    <col min="2" max="2" width="37.66015625" style="82" customWidth="1"/>
    <col min="3" max="3" width="9.25" style="21" customWidth="1"/>
    <col min="4" max="4" width="9.41015625" style="21" customWidth="1"/>
    <col min="5" max="5" width="11" style="21" customWidth="1"/>
    <col min="6" max="6" width="22.16015625" style="198" customWidth="1"/>
    <col min="7" max="7" width="23.16015625" style="199" customWidth="1"/>
    <col min="8" max="16384" width="8.83203125" style="82" customWidth="1"/>
  </cols>
  <sheetData>
    <row r="1" spans="1:6" ht="6.75" customHeight="1">
      <c r="A1" s="24"/>
      <c r="B1" s="85"/>
      <c r="C1" s="26"/>
      <c r="D1" s="26"/>
      <c r="E1" s="26"/>
      <c r="F1" s="200"/>
    </row>
    <row r="2" spans="1:6" ht="12.75">
      <c r="A2" s="28"/>
      <c r="B2" s="537" t="s">
        <v>564</v>
      </c>
      <c r="C2" s="538"/>
      <c r="D2" s="11"/>
      <c r="E2" s="11" t="s">
        <v>14</v>
      </c>
      <c r="F2" s="201"/>
    </row>
    <row r="3" spans="1:6" ht="4.5" customHeight="1">
      <c r="A3" s="28"/>
      <c r="B3" s="29"/>
      <c r="C3" s="30"/>
      <c r="D3" s="30"/>
      <c r="E3" s="30"/>
      <c r="F3" s="201"/>
    </row>
    <row r="4" spans="1:6" ht="26.25">
      <c r="A4" s="28">
        <v>841403</v>
      </c>
      <c r="B4" s="29" t="s">
        <v>429</v>
      </c>
      <c r="C4" s="33" t="s">
        <v>500</v>
      </c>
      <c r="D4" s="33" t="s">
        <v>557</v>
      </c>
      <c r="E4" s="33" t="s">
        <v>605</v>
      </c>
      <c r="F4" s="201"/>
    </row>
    <row r="5" spans="1:6" ht="12.75">
      <c r="A5" s="28" t="s">
        <v>430</v>
      </c>
      <c r="B5" s="29"/>
      <c r="C5" s="34"/>
      <c r="D5" s="34"/>
      <c r="E5" s="34"/>
      <c r="F5" s="201"/>
    </row>
    <row r="6" spans="1:6" ht="12.75" customHeight="1">
      <c r="A6" s="36" t="s">
        <v>60</v>
      </c>
      <c r="B6" s="187" t="s">
        <v>61</v>
      </c>
      <c r="C6" s="40"/>
      <c r="D6" s="40"/>
      <c r="E6" s="40"/>
      <c r="F6" s="202"/>
    </row>
    <row r="7" spans="1:6" ht="12.75" customHeight="1">
      <c r="A7" s="36" t="s">
        <v>62</v>
      </c>
      <c r="B7" s="187" t="s">
        <v>63</v>
      </c>
      <c r="C7" s="40"/>
      <c r="D7" s="40"/>
      <c r="E7" s="40"/>
      <c r="F7" s="202"/>
    </row>
    <row r="8" spans="1:6" ht="12.75" customHeight="1">
      <c r="A8" s="36" t="s">
        <v>64</v>
      </c>
      <c r="B8" s="187" t="s">
        <v>65</v>
      </c>
      <c r="C8" s="40"/>
      <c r="D8" s="40"/>
      <c r="E8" s="40"/>
      <c r="F8" s="202"/>
    </row>
    <row r="9" spans="1:6" ht="12.75" customHeight="1">
      <c r="A9" s="36" t="s">
        <v>66</v>
      </c>
      <c r="B9" s="187" t="s">
        <v>67</v>
      </c>
      <c r="C9" s="40"/>
      <c r="D9" s="40"/>
      <c r="E9" s="40"/>
      <c r="F9" s="202"/>
    </row>
    <row r="10" spans="1:6" ht="12.75" customHeight="1">
      <c r="A10" s="36" t="s">
        <v>68</v>
      </c>
      <c r="B10" s="187" t="s">
        <v>69</v>
      </c>
      <c r="C10" s="40"/>
      <c r="D10" s="40"/>
      <c r="E10" s="40"/>
      <c r="F10" s="202"/>
    </row>
    <row r="11" spans="1:6" ht="12.75" customHeight="1">
      <c r="A11" s="36" t="s">
        <v>70</v>
      </c>
      <c r="B11" s="187" t="s">
        <v>71</v>
      </c>
      <c r="C11" s="40"/>
      <c r="D11" s="40"/>
      <c r="E11" s="40"/>
      <c r="F11" s="202"/>
    </row>
    <row r="12" spans="1:6" ht="12.75" customHeight="1">
      <c r="A12" s="36" t="s">
        <v>72</v>
      </c>
      <c r="B12" s="187" t="s">
        <v>73</v>
      </c>
      <c r="C12" s="40"/>
      <c r="D12" s="40"/>
      <c r="E12" s="40"/>
      <c r="F12" s="202"/>
    </row>
    <row r="13" spans="1:6" ht="12.75" customHeight="1">
      <c r="A13" s="36" t="s">
        <v>74</v>
      </c>
      <c r="B13" s="187" t="s">
        <v>75</v>
      </c>
      <c r="C13" s="40"/>
      <c r="D13" s="40"/>
      <c r="E13" s="40"/>
      <c r="F13" s="202"/>
    </row>
    <row r="14" spans="1:6" ht="12.75" customHeight="1">
      <c r="A14" s="36" t="s">
        <v>76</v>
      </c>
      <c r="B14" s="187" t="s">
        <v>77</v>
      </c>
      <c r="C14" s="40"/>
      <c r="D14" s="40"/>
      <c r="E14" s="40"/>
      <c r="F14" s="202"/>
    </row>
    <row r="15" spans="1:6" ht="12.75" customHeight="1">
      <c r="A15" s="36" t="s">
        <v>79</v>
      </c>
      <c r="B15" s="187" t="s">
        <v>80</v>
      </c>
      <c r="C15" s="40"/>
      <c r="D15" s="40"/>
      <c r="E15" s="40"/>
      <c r="F15" s="202"/>
    </row>
    <row r="16" spans="1:6" ht="12.75" customHeight="1">
      <c r="A16" s="36" t="s">
        <v>82</v>
      </c>
      <c r="B16" s="187" t="s">
        <v>83</v>
      </c>
      <c r="C16" s="40"/>
      <c r="D16" s="40"/>
      <c r="E16" s="40"/>
      <c r="F16" s="202"/>
    </row>
    <row r="17" spans="1:6" ht="12.75" customHeight="1">
      <c r="A17" s="36" t="s">
        <v>85</v>
      </c>
      <c r="B17" s="187" t="s">
        <v>86</v>
      </c>
      <c r="C17" s="40"/>
      <c r="D17" s="40"/>
      <c r="E17" s="40"/>
      <c r="F17" s="202"/>
    </row>
    <row r="18" spans="1:6" ht="12.75" customHeight="1">
      <c r="A18" s="32"/>
      <c r="B18" s="188" t="s">
        <v>88</v>
      </c>
      <c r="C18" s="43">
        <f>SUM(C6:C17)</f>
        <v>0</v>
      </c>
      <c r="D18" s="43">
        <f>SUM(D6:D17)</f>
        <v>0</v>
      </c>
      <c r="E18" s="43">
        <f>SUM(E6:E17)</f>
        <v>0</v>
      </c>
      <c r="F18" s="203"/>
    </row>
    <row r="19" spans="1:6" ht="12.75" customHeight="1">
      <c r="A19" s="36" t="s">
        <v>90</v>
      </c>
      <c r="B19" s="187" t="s">
        <v>91</v>
      </c>
      <c r="C19" s="40"/>
      <c r="D19" s="40"/>
      <c r="E19" s="40"/>
      <c r="F19" s="202"/>
    </row>
    <row r="20" spans="1:6" ht="23.25" customHeight="1">
      <c r="A20" s="36" t="s">
        <v>93</v>
      </c>
      <c r="B20" s="187" t="s">
        <v>94</v>
      </c>
      <c r="C20" s="40"/>
      <c r="D20" s="40"/>
      <c r="E20" s="40"/>
      <c r="F20" s="202"/>
    </row>
    <row r="21" spans="1:6" ht="11.25" customHeight="1">
      <c r="A21" s="36" t="s">
        <v>97</v>
      </c>
      <c r="B21" s="187" t="s">
        <v>98</v>
      </c>
      <c r="C21" s="40"/>
      <c r="D21" s="40"/>
      <c r="E21" s="40"/>
      <c r="F21" s="202"/>
    </row>
    <row r="22" spans="1:6" ht="11.25" customHeight="1">
      <c r="A22" s="36" t="s">
        <v>99</v>
      </c>
      <c r="B22" s="187" t="s">
        <v>100</v>
      </c>
      <c r="C22" s="40">
        <v>0</v>
      </c>
      <c r="D22" s="40">
        <v>0</v>
      </c>
      <c r="E22" s="40">
        <v>0</v>
      </c>
      <c r="F22" s="202"/>
    </row>
    <row r="23" spans="1:6" ht="11.25" customHeight="1">
      <c r="A23" s="32"/>
      <c r="B23" s="188" t="s">
        <v>101</v>
      </c>
      <c r="C23" s="43">
        <f>SUM(C22)</f>
        <v>0</v>
      </c>
      <c r="D23" s="43">
        <f>SUM(D22)</f>
        <v>0</v>
      </c>
      <c r="E23" s="43">
        <f>SUM(E22)</f>
        <v>0</v>
      </c>
      <c r="F23" s="203"/>
    </row>
    <row r="24" spans="1:6" ht="11.25" customHeight="1">
      <c r="A24" s="32"/>
      <c r="B24" s="188" t="s">
        <v>103</v>
      </c>
      <c r="C24" s="43">
        <f>C23+C18</f>
        <v>0</v>
      </c>
      <c r="D24" s="43">
        <f>D23+D18</f>
        <v>0</v>
      </c>
      <c r="E24" s="43">
        <f>E23+E18</f>
        <v>0</v>
      </c>
      <c r="F24" s="203"/>
    </row>
    <row r="25" spans="1:6" ht="11.25" customHeight="1">
      <c r="A25" s="36" t="s">
        <v>104</v>
      </c>
      <c r="B25" s="190" t="s">
        <v>105</v>
      </c>
      <c r="C25" s="40"/>
      <c r="D25" s="40"/>
      <c r="E25" s="40"/>
      <c r="F25" s="202"/>
    </row>
    <row r="26" spans="1:6" ht="11.25" customHeight="1">
      <c r="A26" s="36" t="s">
        <v>106</v>
      </c>
      <c r="B26" s="190" t="s">
        <v>107</v>
      </c>
      <c r="C26" s="40"/>
      <c r="D26" s="40"/>
      <c r="E26" s="40"/>
      <c r="F26" s="202"/>
    </row>
    <row r="27" spans="1:6" ht="11.25" customHeight="1">
      <c r="A27" s="36" t="s">
        <v>108</v>
      </c>
      <c r="B27" s="190" t="s">
        <v>109</v>
      </c>
      <c r="C27" s="40"/>
      <c r="D27" s="40"/>
      <c r="E27" s="40"/>
      <c r="F27" s="202"/>
    </row>
    <row r="28" spans="1:6" ht="11.25" customHeight="1">
      <c r="A28" s="36">
        <v>5215</v>
      </c>
      <c r="B28" s="190" t="s">
        <v>110</v>
      </c>
      <c r="C28" s="40"/>
      <c r="D28" s="40"/>
      <c r="E28" s="40"/>
      <c r="F28" s="202"/>
    </row>
    <row r="29" spans="1:6" ht="11.25" customHeight="1">
      <c r="A29" s="36">
        <v>5216</v>
      </c>
      <c r="B29" s="190" t="s">
        <v>111</v>
      </c>
      <c r="C29" s="40"/>
      <c r="D29" s="40"/>
      <c r="E29" s="40"/>
      <c r="F29" s="202"/>
    </row>
    <row r="30" spans="1:6" ht="11.25" customHeight="1">
      <c r="A30" s="36" t="s">
        <v>112</v>
      </c>
      <c r="B30" s="190" t="s">
        <v>113</v>
      </c>
      <c r="C30" s="40"/>
      <c r="D30" s="40"/>
      <c r="E30" s="40"/>
      <c r="F30" s="202"/>
    </row>
    <row r="31" spans="1:6" ht="23.25" customHeight="1">
      <c r="A31" s="32"/>
      <c r="B31" s="42" t="s">
        <v>115</v>
      </c>
      <c r="C31" s="43"/>
      <c r="D31" s="43"/>
      <c r="E31" s="43"/>
      <c r="F31" s="203"/>
    </row>
    <row r="32" spans="1:6" ht="12.75" customHeight="1">
      <c r="A32" s="36" t="s">
        <v>116</v>
      </c>
      <c r="B32" s="39" t="s">
        <v>117</v>
      </c>
      <c r="C32" s="40"/>
      <c r="D32" s="40"/>
      <c r="E32" s="40"/>
      <c r="F32" s="202"/>
    </row>
    <row r="33" spans="1:6" ht="12.75" customHeight="1">
      <c r="A33" s="36" t="s">
        <v>118</v>
      </c>
      <c r="B33" s="39" t="s">
        <v>119</v>
      </c>
      <c r="C33" s="40"/>
      <c r="D33" s="40"/>
      <c r="E33" s="40"/>
      <c r="F33" s="202"/>
    </row>
    <row r="34" spans="1:6" ht="12.75" customHeight="1">
      <c r="A34" s="32"/>
      <c r="B34" s="42" t="s">
        <v>121</v>
      </c>
      <c r="C34" s="43"/>
      <c r="D34" s="43"/>
      <c r="E34" s="43"/>
      <c r="F34" s="203"/>
    </row>
    <row r="35" spans="1:9" ht="51" customHeight="1">
      <c r="A35" s="36" t="s">
        <v>122</v>
      </c>
      <c r="B35" s="39" t="s">
        <v>284</v>
      </c>
      <c r="C35" s="40">
        <v>1477200</v>
      </c>
      <c r="D35" s="40">
        <v>1107900</v>
      </c>
      <c r="E35" s="40">
        <v>1477200</v>
      </c>
      <c r="F35" s="202" t="s">
        <v>431</v>
      </c>
      <c r="G35" s="198"/>
      <c r="H35" s="535"/>
      <c r="I35" s="535"/>
    </row>
    <row r="36" spans="1:6" ht="12.75" customHeight="1">
      <c r="A36" s="36" t="s">
        <v>124</v>
      </c>
      <c r="B36" s="39" t="s">
        <v>125</v>
      </c>
      <c r="C36" s="40"/>
      <c r="D36" s="40"/>
      <c r="E36" s="40"/>
      <c r="F36" s="202"/>
    </row>
    <row r="37" spans="1:6" ht="12.75" customHeight="1">
      <c r="A37" s="32"/>
      <c r="B37" s="42" t="s">
        <v>127</v>
      </c>
      <c r="C37" s="43">
        <f>C35</f>
        <v>1477200</v>
      </c>
      <c r="D37" s="43">
        <f>D35</f>
        <v>1107900</v>
      </c>
      <c r="E37" s="43">
        <f>E35</f>
        <v>1477200</v>
      </c>
      <c r="F37" s="203"/>
    </row>
    <row r="38" spans="1:6" ht="12.75" customHeight="1">
      <c r="A38" s="36" t="s">
        <v>128</v>
      </c>
      <c r="B38" s="39" t="s">
        <v>129</v>
      </c>
      <c r="C38" s="40"/>
      <c r="D38" s="40"/>
      <c r="E38" s="40"/>
      <c r="F38" s="202"/>
    </row>
    <row r="39" spans="1:6" ht="12.75" customHeight="1">
      <c r="A39" s="36" t="s">
        <v>130</v>
      </c>
      <c r="B39" s="39" t="s">
        <v>131</v>
      </c>
      <c r="C39" s="40"/>
      <c r="D39" s="40"/>
      <c r="E39" s="40"/>
      <c r="F39" s="202"/>
    </row>
    <row r="40" spans="1:7" ht="12.75" customHeight="1">
      <c r="A40" s="36" t="s">
        <v>132</v>
      </c>
      <c r="B40" s="39" t="s">
        <v>133</v>
      </c>
      <c r="C40" s="40">
        <v>560000</v>
      </c>
      <c r="D40" s="40">
        <v>0</v>
      </c>
      <c r="E40" s="40">
        <v>560000</v>
      </c>
      <c r="F40" s="202" t="s">
        <v>432</v>
      </c>
      <c r="G40" s="367"/>
    </row>
    <row r="41" spans="1:7" ht="12.75" customHeight="1">
      <c r="A41" s="36" t="s">
        <v>134</v>
      </c>
      <c r="B41" s="39" t="s">
        <v>135</v>
      </c>
      <c r="C41" s="40"/>
      <c r="D41" s="40"/>
      <c r="E41" s="40"/>
      <c r="F41" s="202"/>
      <c r="G41" s="198"/>
    </row>
    <row r="42" spans="1:7" ht="12.75" customHeight="1">
      <c r="A42" s="36" t="s">
        <v>136</v>
      </c>
      <c r="B42" s="39" t="s">
        <v>137</v>
      </c>
      <c r="C42" s="40"/>
      <c r="D42" s="40"/>
      <c r="E42" s="40"/>
      <c r="F42" s="202"/>
      <c r="G42" s="198"/>
    </row>
    <row r="43" spans="1:7" ht="12.75" customHeight="1">
      <c r="A43" s="32"/>
      <c r="B43" s="42" t="s">
        <v>139</v>
      </c>
      <c r="C43" s="43">
        <f>SUM(C38:C42)</f>
        <v>560000</v>
      </c>
      <c r="D43" s="43">
        <f>SUM(D38:D42)</f>
        <v>0</v>
      </c>
      <c r="E43" s="43">
        <f>SUM(E38:E42)</f>
        <v>560000</v>
      </c>
      <c r="F43" s="203"/>
      <c r="G43" s="198"/>
    </row>
    <row r="44" spans="1:7" ht="12.75" customHeight="1">
      <c r="A44" s="32" t="s">
        <v>140</v>
      </c>
      <c r="B44" s="42" t="s">
        <v>141</v>
      </c>
      <c r="C44" s="43">
        <v>0</v>
      </c>
      <c r="D44" s="43">
        <v>0</v>
      </c>
      <c r="E44" s="43">
        <v>0</v>
      </c>
      <c r="F44" s="348"/>
      <c r="G44" s="198"/>
    </row>
    <row r="45" spans="1:11" ht="27" customHeight="1">
      <c r="A45" s="32" t="s">
        <v>143</v>
      </c>
      <c r="B45" s="42" t="s">
        <v>144</v>
      </c>
      <c r="C45" s="43">
        <v>1950433</v>
      </c>
      <c r="D45" s="43">
        <v>900000</v>
      </c>
      <c r="E45" s="43">
        <v>4800000</v>
      </c>
      <c r="F45" s="412" t="s">
        <v>591</v>
      </c>
      <c r="G45" s="198"/>
      <c r="H45" s="431"/>
      <c r="I45" s="431"/>
      <c r="J45" s="431"/>
      <c r="K45" s="431"/>
    </row>
    <row r="46" spans="1:7" ht="12.75" customHeight="1">
      <c r="A46" s="36">
        <v>533711</v>
      </c>
      <c r="B46" s="39" t="s">
        <v>145</v>
      </c>
      <c r="C46" s="40"/>
      <c r="D46" s="40"/>
      <c r="E46" s="40"/>
      <c r="F46" s="202"/>
      <c r="G46" s="198"/>
    </row>
    <row r="47" spans="1:7" ht="12.75" customHeight="1">
      <c r="A47" s="36" t="s">
        <v>146</v>
      </c>
      <c r="B47" s="39" t="s">
        <v>147</v>
      </c>
      <c r="C47" s="40"/>
      <c r="D47" s="40"/>
      <c r="E47" s="40"/>
      <c r="F47" s="202"/>
      <c r="G47" s="198"/>
    </row>
    <row r="48" spans="1:7" ht="12.75" customHeight="1">
      <c r="A48" s="36" t="s">
        <v>148</v>
      </c>
      <c r="B48" s="39" t="s">
        <v>149</v>
      </c>
      <c r="C48" s="40">
        <v>0</v>
      </c>
      <c r="D48" s="40">
        <v>0</v>
      </c>
      <c r="E48" s="40">
        <v>0</v>
      </c>
      <c r="F48" s="202"/>
      <c r="G48" s="198"/>
    </row>
    <row r="49" spans="1:6" ht="12.75" customHeight="1">
      <c r="A49" s="36" t="s">
        <v>150</v>
      </c>
      <c r="B49" s="39" t="s">
        <v>151</v>
      </c>
      <c r="C49" s="40">
        <v>1472441</v>
      </c>
      <c r="D49" s="40">
        <v>1607087</v>
      </c>
      <c r="E49" s="40">
        <v>1857087</v>
      </c>
      <c r="F49" s="202" t="s">
        <v>593</v>
      </c>
    </row>
    <row r="50" spans="1:6" ht="12.75" customHeight="1">
      <c r="A50" s="32"/>
      <c r="B50" s="42" t="s">
        <v>152</v>
      </c>
      <c r="C50" s="43">
        <f>SUM(C46:C49)</f>
        <v>1472441</v>
      </c>
      <c r="D50" s="43">
        <f>SUM(D46:D49)</f>
        <v>1607087</v>
      </c>
      <c r="E50" s="43">
        <f>SUM(E46:E49)</f>
        <v>1857087</v>
      </c>
      <c r="F50" s="203"/>
    </row>
    <row r="51" spans="1:6" ht="12.75" customHeight="1">
      <c r="A51" s="36" t="s">
        <v>153</v>
      </c>
      <c r="B51" s="39" t="s">
        <v>154</v>
      </c>
      <c r="C51" s="40">
        <v>0</v>
      </c>
      <c r="D51" s="40">
        <v>0</v>
      </c>
      <c r="E51" s="40">
        <v>0</v>
      </c>
      <c r="F51" s="202"/>
    </row>
    <row r="52" spans="1:6" ht="12.75" customHeight="1">
      <c r="A52" s="36" t="s">
        <v>155</v>
      </c>
      <c r="B52" s="39" t="s">
        <v>156</v>
      </c>
      <c r="C52" s="40"/>
      <c r="D52" s="40"/>
      <c r="E52" s="40"/>
      <c r="F52" s="202"/>
    </row>
    <row r="53" spans="1:6" ht="12.75" customHeight="1">
      <c r="A53" s="32"/>
      <c r="B53" s="42" t="s">
        <v>157</v>
      </c>
      <c r="C53" s="43">
        <f>SUM(C51:C52)</f>
        <v>0</v>
      </c>
      <c r="D53" s="43">
        <f>SUM(D51:D52)</f>
        <v>0</v>
      </c>
      <c r="E53" s="43">
        <f>SUM(E51:E52)</f>
        <v>0</v>
      </c>
      <c r="F53" s="203"/>
    </row>
    <row r="54" spans="1:9" ht="90.75" customHeight="1">
      <c r="A54" s="36" t="s">
        <v>158</v>
      </c>
      <c r="B54" s="39" t="s">
        <v>159</v>
      </c>
      <c r="C54" s="40">
        <v>878753</v>
      </c>
      <c r="D54" s="40">
        <v>976046</v>
      </c>
      <c r="E54" s="40">
        <v>2347457</v>
      </c>
      <c r="F54" s="551" t="s">
        <v>594</v>
      </c>
      <c r="G54" s="198"/>
      <c r="H54" s="431"/>
      <c r="I54" s="431"/>
    </row>
    <row r="55" spans="1:6" ht="10.5" customHeight="1">
      <c r="A55" s="36">
        <v>36423</v>
      </c>
      <c r="B55" s="39" t="s">
        <v>161</v>
      </c>
      <c r="C55" s="40"/>
      <c r="D55" s="40"/>
      <c r="E55" s="40"/>
      <c r="F55" s="202"/>
    </row>
    <row r="56" spans="1:6" ht="10.5" customHeight="1">
      <c r="A56" s="36" t="s">
        <v>162</v>
      </c>
      <c r="B56" s="39" t="s">
        <v>163</v>
      </c>
      <c r="C56" s="40"/>
      <c r="D56" s="40"/>
      <c r="E56" s="40"/>
      <c r="F56" s="202"/>
    </row>
    <row r="57" spans="1:6" ht="10.5" customHeight="1">
      <c r="A57" s="36" t="s">
        <v>164</v>
      </c>
      <c r="B57" s="39" t="s">
        <v>286</v>
      </c>
      <c r="C57" s="40"/>
      <c r="D57" s="40"/>
      <c r="E57" s="40"/>
      <c r="F57" s="202"/>
    </row>
    <row r="58" spans="1:7" ht="16.5" customHeight="1">
      <c r="A58" s="36" t="s">
        <v>166</v>
      </c>
      <c r="B58" s="39" t="s">
        <v>167</v>
      </c>
      <c r="C58" s="40">
        <v>2340400</v>
      </c>
      <c r="D58" s="40">
        <v>0</v>
      </c>
      <c r="E58" s="40">
        <v>0</v>
      </c>
      <c r="F58" s="82"/>
      <c r="G58" s="202"/>
    </row>
    <row r="59" spans="1:6" ht="10.5" customHeight="1">
      <c r="A59" s="32"/>
      <c r="B59" s="42" t="s">
        <v>168</v>
      </c>
      <c r="C59" s="43">
        <f>SUM(C54:C58)</f>
        <v>3219153</v>
      </c>
      <c r="D59" s="43">
        <f>SUM(D54:D58)</f>
        <v>976046</v>
      </c>
      <c r="E59" s="43">
        <f>SUM(E54:E58)</f>
        <v>2347457</v>
      </c>
      <c r="F59" s="203"/>
    </row>
    <row r="60" spans="1:8" ht="10.5" customHeight="1">
      <c r="A60" s="32"/>
      <c r="B60" s="42" t="s">
        <v>170</v>
      </c>
      <c r="C60" s="43">
        <f>C59+C53+C50+C37+C34+C45+C44+C43</f>
        <v>8679227</v>
      </c>
      <c r="D60" s="43">
        <f>D59+D53+D50+D37+D34+D45+D44+D43</f>
        <v>4591033</v>
      </c>
      <c r="E60" s="43">
        <f>E59+E53+E50+E37+E34+E45+E44+E43</f>
        <v>11041744</v>
      </c>
      <c r="F60" s="204"/>
      <c r="H60" s="205"/>
    </row>
    <row r="61" spans="1:6" ht="10.5" customHeight="1">
      <c r="A61" s="36" t="s">
        <v>171</v>
      </c>
      <c r="B61" s="191" t="s">
        <v>172</v>
      </c>
      <c r="C61" s="40"/>
      <c r="D61" s="40"/>
      <c r="E61" s="40"/>
      <c r="F61" s="202"/>
    </row>
    <row r="62" spans="1:6" ht="10.5" customHeight="1">
      <c r="A62" s="36" t="s">
        <v>173</v>
      </c>
      <c r="B62" s="187" t="s">
        <v>174</v>
      </c>
      <c r="C62" s="40"/>
      <c r="D62" s="40"/>
      <c r="E62" s="40"/>
      <c r="F62" s="202"/>
    </row>
    <row r="63" spans="1:6" ht="23.25" customHeight="1">
      <c r="A63" s="32"/>
      <c r="B63" s="188" t="s">
        <v>175</v>
      </c>
      <c r="C63" s="43"/>
      <c r="D63" s="43"/>
      <c r="E63" s="43"/>
      <c r="F63" s="203"/>
    </row>
    <row r="64" spans="1:6" ht="13.5" customHeight="1">
      <c r="A64" s="36" t="s">
        <v>176</v>
      </c>
      <c r="B64" s="187" t="s">
        <v>177</v>
      </c>
      <c r="C64" s="40"/>
      <c r="D64" s="40"/>
      <c r="E64" s="40"/>
      <c r="F64" s="202"/>
    </row>
    <row r="65" spans="1:6" ht="13.5" customHeight="1">
      <c r="A65" s="36"/>
      <c r="B65" s="187" t="s">
        <v>178</v>
      </c>
      <c r="C65" s="40"/>
      <c r="D65" s="40"/>
      <c r="E65" s="40"/>
      <c r="F65" s="202"/>
    </row>
    <row r="66" spans="1:6" ht="13.5" customHeight="1">
      <c r="A66" s="32"/>
      <c r="B66" s="192" t="s">
        <v>179</v>
      </c>
      <c r="C66" s="43"/>
      <c r="D66" s="43"/>
      <c r="E66" s="43"/>
      <c r="F66" s="203"/>
    </row>
    <row r="67" spans="1:6" ht="13.5" customHeight="1">
      <c r="A67" s="36" t="s">
        <v>180</v>
      </c>
      <c r="B67" s="192" t="s">
        <v>181</v>
      </c>
      <c r="C67" s="40"/>
      <c r="D67" s="40"/>
      <c r="E67" s="40"/>
      <c r="F67" s="202"/>
    </row>
    <row r="68" spans="1:6" ht="12" customHeight="1">
      <c r="A68" s="36" t="s">
        <v>182</v>
      </c>
      <c r="B68" s="187" t="s">
        <v>183</v>
      </c>
      <c r="C68" s="40"/>
      <c r="D68" s="40"/>
      <c r="E68" s="40"/>
      <c r="F68" s="202"/>
    </row>
    <row r="69" spans="1:6" ht="13.5" customHeight="1">
      <c r="A69" s="36" t="s">
        <v>184</v>
      </c>
      <c r="B69" s="187" t="s">
        <v>185</v>
      </c>
      <c r="C69" s="40"/>
      <c r="D69" s="40"/>
      <c r="E69" s="40"/>
      <c r="F69" s="202"/>
    </row>
    <row r="70" spans="1:6" ht="23.25" customHeight="1">
      <c r="A70" s="36"/>
      <c r="B70" s="187" t="s">
        <v>186</v>
      </c>
      <c r="C70" s="40"/>
      <c r="D70" s="40"/>
      <c r="E70" s="40"/>
      <c r="F70" s="202"/>
    </row>
    <row r="71" spans="1:6" ht="24.75" customHeight="1">
      <c r="A71" s="36" t="s">
        <v>187</v>
      </c>
      <c r="B71" s="187" t="s">
        <v>188</v>
      </c>
      <c r="C71" s="40"/>
      <c r="D71" s="40"/>
      <c r="E71" s="40"/>
      <c r="F71" s="202"/>
    </row>
    <row r="72" spans="1:6" ht="15" customHeight="1">
      <c r="A72" s="36" t="s">
        <v>189</v>
      </c>
      <c r="B72" s="187" t="s">
        <v>190</v>
      </c>
      <c r="C72" s="40"/>
      <c r="D72" s="40"/>
      <c r="E72" s="40"/>
      <c r="F72" s="202"/>
    </row>
    <row r="73" spans="1:6" ht="11.25" customHeight="1">
      <c r="A73" s="32"/>
      <c r="B73" s="188" t="s">
        <v>191</v>
      </c>
      <c r="C73" s="43"/>
      <c r="D73" s="43"/>
      <c r="E73" s="43"/>
      <c r="F73" s="203"/>
    </row>
    <row r="74" spans="1:6" ht="11.25" customHeight="1">
      <c r="A74" s="32"/>
      <c r="B74" s="192" t="s">
        <v>192</v>
      </c>
      <c r="C74" s="43"/>
      <c r="D74" s="43"/>
      <c r="E74" s="43"/>
      <c r="F74" s="203"/>
    </row>
    <row r="75" spans="1:6" ht="22.5" customHeight="1">
      <c r="A75" s="36" t="s">
        <v>193</v>
      </c>
      <c r="B75" s="191" t="s">
        <v>194</v>
      </c>
      <c r="C75" s="40"/>
      <c r="D75" s="40"/>
      <c r="E75" s="40"/>
      <c r="F75" s="202"/>
    </row>
    <row r="76" spans="1:6" ht="11.25" customHeight="1">
      <c r="A76" s="36" t="s">
        <v>195</v>
      </c>
      <c r="B76" s="191" t="s">
        <v>196</v>
      </c>
      <c r="C76" s="40"/>
      <c r="D76" s="40"/>
      <c r="E76" s="40"/>
      <c r="F76" s="202"/>
    </row>
    <row r="77" spans="1:6" ht="12.75" customHeight="1">
      <c r="A77" s="36" t="s">
        <v>197</v>
      </c>
      <c r="B77" s="191" t="s">
        <v>198</v>
      </c>
      <c r="C77" s="40"/>
      <c r="D77" s="40"/>
      <c r="E77" s="40"/>
      <c r="F77" s="202"/>
    </row>
    <row r="78" spans="1:6" ht="12.75" customHeight="1">
      <c r="A78" s="32"/>
      <c r="B78" s="192" t="s">
        <v>199</v>
      </c>
      <c r="C78" s="43"/>
      <c r="D78" s="43"/>
      <c r="E78" s="43"/>
      <c r="F78" s="203"/>
    </row>
    <row r="79" spans="1:6" ht="22.5" customHeight="1">
      <c r="A79" s="36" t="s">
        <v>200</v>
      </c>
      <c r="B79" s="187" t="s">
        <v>201</v>
      </c>
      <c r="C79" s="40"/>
      <c r="D79" s="40"/>
      <c r="E79" s="40"/>
      <c r="F79" s="202"/>
    </row>
    <row r="80" spans="1:6" ht="11.25" customHeight="1">
      <c r="A80" s="36" t="s">
        <v>202</v>
      </c>
      <c r="B80" s="39" t="s">
        <v>287</v>
      </c>
      <c r="C80" s="40">
        <v>0</v>
      </c>
      <c r="D80" s="40">
        <v>0</v>
      </c>
      <c r="E80" s="40">
        <v>0</v>
      </c>
      <c r="F80" s="202"/>
    </row>
    <row r="81" spans="1:6" ht="11.25" customHeight="1">
      <c r="A81" s="36" t="s">
        <v>203</v>
      </c>
      <c r="B81" s="39" t="s">
        <v>204</v>
      </c>
      <c r="C81" s="40"/>
      <c r="D81" s="40"/>
      <c r="E81" s="40"/>
      <c r="F81" s="202"/>
    </row>
    <row r="82" spans="1:6" ht="24.75" customHeight="1">
      <c r="A82" s="32"/>
      <c r="B82" s="98" t="s">
        <v>205</v>
      </c>
      <c r="C82" s="43">
        <f>SUM(C79:C80)</f>
        <v>0</v>
      </c>
      <c r="D82" s="43">
        <f>SUM(D79:D80)</f>
        <v>0</v>
      </c>
      <c r="E82" s="43">
        <f>SUM(E79:E80)</f>
        <v>0</v>
      </c>
      <c r="F82" s="203"/>
    </row>
    <row r="83" spans="1:6" ht="15" customHeight="1">
      <c r="A83" s="36" t="s">
        <v>206</v>
      </c>
      <c r="B83" s="39" t="s">
        <v>207</v>
      </c>
      <c r="C83" s="40">
        <v>250000</v>
      </c>
      <c r="D83" s="40">
        <v>0</v>
      </c>
      <c r="E83" s="40">
        <v>0</v>
      </c>
      <c r="F83" s="202"/>
    </row>
    <row r="84" spans="1:6" ht="11.25" customHeight="1">
      <c r="A84" s="36" t="s">
        <v>208</v>
      </c>
      <c r="B84" s="39" t="s">
        <v>209</v>
      </c>
      <c r="C84" s="40"/>
      <c r="D84" s="40"/>
      <c r="E84" s="40"/>
      <c r="F84" s="202"/>
    </row>
    <row r="85" spans="1:6" ht="11.25" customHeight="1">
      <c r="A85" s="36" t="s">
        <v>288</v>
      </c>
      <c r="B85" s="39" t="s">
        <v>211</v>
      </c>
      <c r="C85" s="40"/>
      <c r="D85" s="40"/>
      <c r="E85" s="40"/>
      <c r="F85" s="202"/>
    </row>
    <row r="86" spans="1:7" ht="11.25" customHeight="1">
      <c r="A86" s="36" t="s">
        <v>212</v>
      </c>
      <c r="B86" s="39" t="s">
        <v>213</v>
      </c>
      <c r="C86" s="40"/>
      <c r="D86" s="40"/>
      <c r="E86" s="40"/>
      <c r="F86" s="38"/>
      <c r="G86" s="206"/>
    </row>
    <row r="87" spans="1:7" ht="23.25" customHeight="1">
      <c r="A87" s="36"/>
      <c r="B87" s="42" t="s">
        <v>214</v>
      </c>
      <c r="C87" s="373">
        <f>C83+C84+C85+C86</f>
        <v>250000</v>
      </c>
      <c r="D87" s="373">
        <f>D83+D84+D85+D86</f>
        <v>0</v>
      </c>
      <c r="E87" s="373">
        <f>E83+E84+E85+E86</f>
        <v>0</v>
      </c>
      <c r="F87" s="210"/>
      <c r="G87" s="198"/>
    </row>
    <row r="88" spans="1:7" ht="12.75">
      <c r="A88" s="36" t="s">
        <v>215</v>
      </c>
      <c r="B88" s="42" t="s">
        <v>216</v>
      </c>
      <c r="C88" s="40"/>
      <c r="D88" s="40"/>
      <c r="E88" s="40"/>
      <c r="F88" s="202"/>
      <c r="G88" s="198"/>
    </row>
    <row r="89" spans="1:7" ht="15" customHeight="1">
      <c r="A89" s="32"/>
      <c r="B89" s="98" t="s">
        <v>217</v>
      </c>
      <c r="C89" s="43">
        <f>C88+C87+C82+C86</f>
        <v>250000</v>
      </c>
      <c r="D89" s="43">
        <f>D88+D87+D82+D86</f>
        <v>0</v>
      </c>
      <c r="E89" s="43">
        <f>E88+E87+E82+E86</f>
        <v>0</v>
      </c>
      <c r="F89" s="203"/>
      <c r="G89" s="198"/>
    </row>
    <row r="90" spans="1:7" ht="15" customHeight="1">
      <c r="A90" s="32"/>
      <c r="B90" s="98" t="s">
        <v>218</v>
      </c>
      <c r="C90" s="43">
        <f>C78+C74+C60+C31+C24+C89</f>
        <v>8929227</v>
      </c>
      <c r="D90" s="43">
        <f>D78+D74+D60+D31+D24+D89</f>
        <v>4591033</v>
      </c>
      <c r="E90" s="43">
        <f>E78+E74+E60+E31+E24+E89</f>
        <v>11041744</v>
      </c>
      <c r="F90" s="203"/>
      <c r="G90" s="198"/>
    </row>
    <row r="91" spans="1:9" s="196" customFormat="1" ht="14.25" customHeight="1">
      <c r="A91" s="193" t="s">
        <v>219</v>
      </c>
      <c r="B91" s="194" t="s">
        <v>220</v>
      </c>
      <c r="C91" s="195">
        <v>0</v>
      </c>
      <c r="D91" s="195">
        <v>0</v>
      </c>
      <c r="E91" s="195">
        <v>0</v>
      </c>
      <c r="F91" s="412"/>
      <c r="G91" s="198"/>
      <c r="H91" s="207"/>
      <c r="I91" s="207"/>
    </row>
    <row r="92" spans="1:7" s="196" customFormat="1" ht="60.75" customHeight="1">
      <c r="A92" s="193" t="s">
        <v>221</v>
      </c>
      <c r="B92" s="194" t="s">
        <v>222</v>
      </c>
      <c r="C92" s="195">
        <v>0</v>
      </c>
      <c r="D92" s="195">
        <v>0</v>
      </c>
      <c r="E92" s="195">
        <v>3000000</v>
      </c>
      <c r="F92" s="525" t="s">
        <v>607</v>
      </c>
      <c r="G92" s="514" t="s">
        <v>613</v>
      </c>
    </row>
    <row r="93" spans="1:7" ht="14.25" customHeight="1">
      <c r="A93" s="36"/>
      <c r="B93" s="39" t="s">
        <v>223</v>
      </c>
      <c r="C93" s="40"/>
      <c r="D93" s="40"/>
      <c r="E93" s="40"/>
      <c r="F93" s="202"/>
      <c r="G93" s="198"/>
    </row>
    <row r="94" spans="1:7" s="196" customFormat="1" ht="14.25" customHeight="1">
      <c r="A94" s="193" t="s">
        <v>224</v>
      </c>
      <c r="B94" s="194" t="s">
        <v>225</v>
      </c>
      <c r="C94" s="195"/>
      <c r="D94" s="195"/>
      <c r="E94" s="195"/>
      <c r="F94" s="412"/>
      <c r="G94" s="198"/>
    </row>
    <row r="95" spans="1:12" s="196" customFormat="1" ht="13.5" customHeight="1">
      <c r="A95" s="193" t="s">
        <v>226</v>
      </c>
      <c r="B95" s="194" t="s">
        <v>227</v>
      </c>
      <c r="C95" s="418">
        <v>900000</v>
      </c>
      <c r="D95" s="418">
        <v>0</v>
      </c>
      <c r="E95" s="418">
        <v>1200000</v>
      </c>
      <c r="F95" s="413" t="s">
        <v>513</v>
      </c>
      <c r="G95" s="198"/>
      <c r="H95" s="207"/>
      <c r="I95" s="207"/>
      <c r="J95" s="208"/>
      <c r="K95" s="209"/>
      <c r="L95" s="207"/>
    </row>
    <row r="96" spans="1:7" ht="18" customHeight="1">
      <c r="A96" s="36" t="s">
        <v>226</v>
      </c>
      <c r="B96" s="39" t="s">
        <v>228</v>
      </c>
      <c r="C96" s="40"/>
      <c r="D96" s="40"/>
      <c r="E96" s="40"/>
      <c r="F96" s="202"/>
      <c r="G96" s="198"/>
    </row>
    <row r="97" spans="1:10" s="196" customFormat="1" ht="18" customHeight="1">
      <c r="A97" s="193" t="s">
        <v>229</v>
      </c>
      <c r="B97" s="194" t="s">
        <v>230</v>
      </c>
      <c r="C97" s="195">
        <v>243000</v>
      </c>
      <c r="D97" s="195">
        <v>0</v>
      </c>
      <c r="E97" s="195">
        <v>324000</v>
      </c>
      <c r="F97" s="412" t="s">
        <v>514</v>
      </c>
      <c r="G97" s="416"/>
      <c r="H97" s="207"/>
      <c r="I97" s="207"/>
      <c r="J97" s="207"/>
    </row>
    <row r="98" spans="1:8" ht="15" customHeight="1">
      <c r="A98" s="32"/>
      <c r="B98" s="42" t="s">
        <v>232</v>
      </c>
      <c r="C98" s="43">
        <f>SUM(C91:C97)</f>
        <v>1143000</v>
      </c>
      <c r="D98" s="43">
        <f>SUM(D91:D97)</f>
        <v>0</v>
      </c>
      <c r="E98" s="43">
        <f>SUM(E91:E97)</f>
        <v>4524000</v>
      </c>
      <c r="F98" s="203"/>
      <c r="G98" s="198"/>
      <c r="H98" s="207"/>
    </row>
    <row r="99" spans="1:9" s="196" customFormat="1" ht="15" customHeight="1">
      <c r="A99" s="193" t="s">
        <v>233</v>
      </c>
      <c r="B99" s="194" t="s">
        <v>234</v>
      </c>
      <c r="C99" s="195">
        <v>0</v>
      </c>
      <c r="D99" s="195">
        <v>0</v>
      </c>
      <c r="E99" s="195">
        <v>0</v>
      </c>
      <c r="F99" s="413"/>
      <c r="G99" s="198"/>
      <c r="H99" s="207"/>
      <c r="I99" s="207"/>
    </row>
    <row r="100" spans="1:7" ht="14.25" customHeight="1">
      <c r="A100" s="36" t="s">
        <v>235</v>
      </c>
      <c r="B100" s="39" t="s">
        <v>236</v>
      </c>
      <c r="C100" s="40"/>
      <c r="D100" s="40"/>
      <c r="E100" s="40"/>
      <c r="F100" s="202"/>
      <c r="G100" s="417"/>
    </row>
    <row r="101" spans="1:9" ht="14.25" customHeight="1">
      <c r="A101" s="36" t="s">
        <v>237</v>
      </c>
      <c r="B101" s="39" t="s">
        <v>238</v>
      </c>
      <c r="C101" s="40"/>
      <c r="D101" s="40"/>
      <c r="E101" s="40"/>
      <c r="F101" s="414"/>
      <c r="G101" s="198"/>
      <c r="I101" s="205"/>
    </row>
    <row r="102" spans="1:11" s="196" customFormat="1" ht="25.5" customHeight="1">
      <c r="A102" s="193" t="s">
        <v>239</v>
      </c>
      <c r="B102" s="194" t="s">
        <v>240</v>
      </c>
      <c r="C102" s="195"/>
      <c r="D102" s="195"/>
      <c r="E102" s="195"/>
      <c r="F102" s="415"/>
      <c r="G102" s="198"/>
      <c r="H102" s="207"/>
      <c r="I102" s="207"/>
      <c r="K102" s="207"/>
    </row>
    <row r="103" spans="1:8" ht="14.25" customHeight="1">
      <c r="A103" s="32"/>
      <c r="B103" s="42" t="s">
        <v>242</v>
      </c>
      <c r="C103" s="43">
        <f>SUM(C99:C102)</f>
        <v>0</v>
      </c>
      <c r="D103" s="43">
        <f>SUM(D99:D102)</f>
        <v>0</v>
      </c>
      <c r="E103" s="43">
        <f>SUM(E99:E102)</f>
        <v>0</v>
      </c>
      <c r="F103" s="203"/>
      <c r="G103" s="198"/>
      <c r="H103" s="207"/>
    </row>
    <row r="104" spans="1:7" ht="14.25" customHeight="1">
      <c r="A104" s="36">
        <v>246</v>
      </c>
      <c r="B104" s="39" t="s">
        <v>243</v>
      </c>
      <c r="C104" s="40"/>
      <c r="D104" s="40"/>
      <c r="E104" s="40"/>
      <c r="F104" s="202"/>
      <c r="G104" s="198"/>
    </row>
    <row r="105" spans="1:7" ht="14.25" customHeight="1">
      <c r="A105" s="36">
        <v>247</v>
      </c>
      <c r="B105" s="39" t="s">
        <v>244</v>
      </c>
      <c r="C105" s="40"/>
      <c r="D105" s="40"/>
      <c r="E105" s="40"/>
      <c r="F105" s="202"/>
      <c r="G105" s="198"/>
    </row>
    <row r="106" spans="1:7" ht="14.25" customHeight="1">
      <c r="A106" s="36">
        <v>249</v>
      </c>
      <c r="B106" s="39" t="s">
        <v>245</v>
      </c>
      <c r="C106" s="40"/>
      <c r="D106" s="40"/>
      <c r="E106" s="40"/>
      <c r="F106" s="202"/>
      <c r="G106" s="198"/>
    </row>
    <row r="107" spans="1:6" ht="26.25" customHeight="1">
      <c r="A107" s="32"/>
      <c r="B107" s="98" t="s">
        <v>246</v>
      </c>
      <c r="C107" s="43"/>
      <c r="D107" s="43"/>
      <c r="E107" s="43"/>
      <c r="F107" s="200"/>
    </row>
    <row r="108" spans="1:6" ht="21" customHeight="1">
      <c r="A108" s="36" t="s">
        <v>247</v>
      </c>
      <c r="B108" s="39" t="s">
        <v>433</v>
      </c>
      <c r="C108" s="40"/>
      <c r="D108" s="40"/>
      <c r="E108" s="40"/>
      <c r="F108" s="202"/>
    </row>
    <row r="109" spans="1:6" ht="13.5" customHeight="1">
      <c r="A109" s="36" t="s">
        <v>249</v>
      </c>
      <c r="B109" s="39" t="s">
        <v>209</v>
      </c>
      <c r="C109" s="40"/>
      <c r="D109" s="40"/>
      <c r="E109" s="40"/>
      <c r="F109" s="202"/>
    </row>
    <row r="110" spans="1:6" ht="13.5" customHeight="1">
      <c r="A110" s="36" t="s">
        <v>250</v>
      </c>
      <c r="B110" s="39" t="s">
        <v>211</v>
      </c>
      <c r="C110" s="40"/>
      <c r="D110" s="40"/>
      <c r="E110" s="40"/>
      <c r="F110" s="202"/>
    </row>
    <row r="111" spans="1:6" ht="12.75" customHeight="1">
      <c r="A111" s="36" t="s">
        <v>251</v>
      </c>
      <c r="B111" s="39" t="s">
        <v>213</v>
      </c>
      <c r="C111" s="40">
        <v>0</v>
      </c>
      <c r="D111" s="40">
        <v>0</v>
      </c>
      <c r="E111" s="40">
        <v>0</v>
      </c>
      <c r="F111" s="202"/>
    </row>
    <row r="112" spans="1:6" ht="24.75" customHeight="1">
      <c r="A112" s="36">
        <v>5891</v>
      </c>
      <c r="B112" s="42" t="s">
        <v>252</v>
      </c>
      <c r="C112" s="40">
        <v>0</v>
      </c>
      <c r="D112" s="40">
        <v>0</v>
      </c>
      <c r="E112" s="40">
        <v>0</v>
      </c>
      <c r="F112" s="210"/>
    </row>
    <row r="113" spans="1:8" s="524" customFormat="1" ht="13.5" customHeight="1">
      <c r="A113" s="521"/>
      <c r="B113" s="267" t="s">
        <v>253</v>
      </c>
      <c r="C113" s="373">
        <f>C111+C112+C107+C103+C98</f>
        <v>1143000</v>
      </c>
      <c r="D113" s="373">
        <f>D111+D112+D107+D103+D98</f>
        <v>0</v>
      </c>
      <c r="E113" s="373">
        <f>E111+E112+E107+E103+E98</f>
        <v>4524000</v>
      </c>
      <c r="F113" s="522"/>
      <c r="G113" s="206"/>
      <c r="H113" s="523"/>
    </row>
    <row r="114" spans="1:8" ht="13.5" customHeight="1">
      <c r="A114" s="32"/>
      <c r="B114" s="42" t="s">
        <v>254</v>
      </c>
      <c r="C114" s="43">
        <f>C113+C90</f>
        <v>10072227</v>
      </c>
      <c r="D114" s="43">
        <f>D113+D90</f>
        <v>4591033</v>
      </c>
      <c r="E114" s="43">
        <f>E113+E90</f>
        <v>15565744</v>
      </c>
      <c r="F114" s="203"/>
      <c r="H114" s="207"/>
    </row>
    <row r="115" spans="1:6" ht="19.5" customHeight="1">
      <c r="A115" s="35" t="s">
        <v>255</v>
      </c>
      <c r="B115" s="97" t="s">
        <v>256</v>
      </c>
      <c r="C115" s="40"/>
      <c r="D115" s="40"/>
      <c r="E115" s="40"/>
      <c r="F115" s="202"/>
    </row>
    <row r="116" spans="1:6" ht="12" customHeight="1">
      <c r="A116" s="35" t="s">
        <v>257</v>
      </c>
      <c r="B116" s="97" t="s">
        <v>258</v>
      </c>
      <c r="C116" s="40"/>
      <c r="D116" s="40"/>
      <c r="E116" s="40"/>
      <c r="F116" s="202"/>
    </row>
    <row r="117" spans="1:6" ht="9.75" customHeight="1">
      <c r="A117" s="51"/>
      <c r="B117" s="98" t="s">
        <v>259</v>
      </c>
      <c r="C117" s="43"/>
      <c r="D117" s="43"/>
      <c r="E117" s="43"/>
      <c r="F117" s="203"/>
    </row>
    <row r="118" spans="1:6" ht="9.75" customHeight="1">
      <c r="A118" s="35" t="s">
        <v>260</v>
      </c>
      <c r="B118" s="101" t="s">
        <v>261</v>
      </c>
      <c r="C118" s="37"/>
      <c r="D118" s="37"/>
      <c r="E118" s="37"/>
      <c r="F118" s="202"/>
    </row>
    <row r="119" spans="1:6" ht="9.75" customHeight="1">
      <c r="A119" s="35" t="s">
        <v>262</v>
      </c>
      <c r="B119" s="39" t="s">
        <v>263</v>
      </c>
      <c r="C119" s="40"/>
      <c r="D119" s="40"/>
      <c r="E119" s="40"/>
      <c r="F119" s="202"/>
    </row>
    <row r="120" spans="1:6" ht="9.75" customHeight="1">
      <c r="A120" s="35" t="s">
        <v>264</v>
      </c>
      <c r="B120" s="39" t="s">
        <v>265</v>
      </c>
      <c r="C120" s="40"/>
      <c r="D120" s="40"/>
      <c r="E120" s="40"/>
      <c r="F120" s="202"/>
    </row>
    <row r="121" spans="1:6" ht="9.75" customHeight="1">
      <c r="A121" s="35" t="s">
        <v>266</v>
      </c>
      <c r="B121" s="97" t="s">
        <v>267</v>
      </c>
      <c r="C121" s="40"/>
      <c r="D121" s="40"/>
      <c r="E121" s="40"/>
      <c r="F121" s="202"/>
    </row>
    <row r="122" spans="1:6" ht="9.75" customHeight="1">
      <c r="A122" s="35" t="s">
        <v>268</v>
      </c>
      <c r="B122" s="39" t="s">
        <v>269</v>
      </c>
      <c r="C122" s="40"/>
      <c r="D122" s="40"/>
      <c r="E122" s="40"/>
      <c r="F122" s="202"/>
    </row>
    <row r="123" spans="1:6" ht="9.75" customHeight="1">
      <c r="A123" s="35" t="s">
        <v>270</v>
      </c>
      <c r="B123" s="39" t="s">
        <v>271</v>
      </c>
      <c r="C123" s="40"/>
      <c r="D123" s="40"/>
      <c r="E123" s="40"/>
      <c r="F123" s="202"/>
    </row>
    <row r="124" spans="1:6" ht="9.75" customHeight="1">
      <c r="A124" s="51">
        <v>297</v>
      </c>
      <c r="B124" s="98" t="s">
        <v>272</v>
      </c>
      <c r="C124" s="43">
        <f>SUM(C118:C123)</f>
        <v>0</v>
      </c>
      <c r="D124" s="43">
        <f>SUM(D118:D123)</f>
        <v>0</v>
      </c>
      <c r="E124" s="43">
        <f>SUM(E118:E123)</f>
        <v>0</v>
      </c>
      <c r="F124" s="203"/>
    </row>
    <row r="125" spans="1:6" ht="9.75" customHeight="1">
      <c r="A125" s="35" t="s">
        <v>273</v>
      </c>
      <c r="B125" s="101" t="s">
        <v>274</v>
      </c>
      <c r="C125" s="37"/>
      <c r="D125" s="37"/>
      <c r="E125" s="37"/>
      <c r="F125" s="202"/>
    </row>
    <row r="126" spans="1:6" ht="9.75" customHeight="1">
      <c r="A126" s="35" t="s">
        <v>275</v>
      </c>
      <c r="B126" s="101" t="s">
        <v>276</v>
      </c>
      <c r="C126" s="37"/>
      <c r="D126" s="37"/>
      <c r="E126" s="37"/>
      <c r="F126" s="202"/>
    </row>
    <row r="127" spans="1:6" ht="9.75" customHeight="1">
      <c r="A127" s="35">
        <v>5915</v>
      </c>
      <c r="B127" s="101" t="s">
        <v>277</v>
      </c>
      <c r="C127" s="37"/>
      <c r="D127" s="37"/>
      <c r="E127" s="37"/>
      <c r="F127" s="202"/>
    </row>
    <row r="128" spans="1:6" ht="9.75" customHeight="1">
      <c r="A128" s="35">
        <v>5916</v>
      </c>
      <c r="B128" s="101" t="s">
        <v>278</v>
      </c>
      <c r="C128" s="37"/>
      <c r="D128" s="37"/>
      <c r="E128" s="37"/>
      <c r="F128" s="202"/>
    </row>
    <row r="129" spans="1:6" ht="9.75" customHeight="1">
      <c r="A129" s="51"/>
      <c r="B129" s="102" t="s">
        <v>279</v>
      </c>
      <c r="C129" s="34"/>
      <c r="D129" s="34"/>
      <c r="E129" s="34"/>
      <c r="F129" s="203"/>
    </row>
    <row r="130" spans="1:6" ht="9.75" customHeight="1">
      <c r="A130" s="51"/>
      <c r="B130" s="102" t="s">
        <v>280</v>
      </c>
      <c r="C130" s="34"/>
      <c r="D130" s="34"/>
      <c r="E130" s="34"/>
      <c r="F130" s="203"/>
    </row>
    <row r="131" spans="1:8" ht="12.75">
      <c r="A131" s="51"/>
      <c r="B131" s="42" t="s">
        <v>281</v>
      </c>
      <c r="C131" s="43">
        <f>C130+C114</f>
        <v>10072227</v>
      </c>
      <c r="D131" s="43">
        <f>D130+D114</f>
        <v>4591033</v>
      </c>
      <c r="E131" s="43">
        <f>E130+E114</f>
        <v>15565744</v>
      </c>
      <c r="F131" s="203"/>
      <c r="H131" s="207"/>
    </row>
  </sheetData>
  <sheetProtection selectLockedCells="1" selectUnlockedCells="1"/>
  <mergeCells count="1">
    <mergeCell ref="B2:C2"/>
  </mergeCells>
  <printOptions headings="1"/>
  <pageMargins left="0.7086614173228347" right="0.7086614173228347" top="0.7480314960629921" bottom="0.7480314960629921" header="0.5118110236220472" footer="0.5118110236220472"/>
  <pageSetup fitToHeight="0" fitToWidth="1" horizontalDpi="300" verticalDpi="300" orientation="portrait" paperSize="9" scale="56" r:id="rId1"/>
  <headerFooter alignWithMargins="0">
    <oddHeader>&amp;C&amp;P/&amp;N&amp;R&amp;A</oddHeader>
    <oddFooter>&amp;L&amp;D&amp;R&amp;F</oddFooter>
  </headerFooter>
  <rowBreaks count="1" manualBreakCount="1">
    <brk id="66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131"/>
  <sheetViews>
    <sheetView view="pageBreakPreview" zoomScaleSheetLayoutView="100" zoomScalePageLayoutView="0" workbookViewId="0" topLeftCell="A70">
      <selection activeCell="B70" sqref="B70"/>
    </sheetView>
  </sheetViews>
  <sheetFormatPr defaultColWidth="8.83203125" defaultRowHeight="18"/>
  <cols>
    <col min="1" max="1" width="8.83203125" style="82" customWidth="1"/>
    <col min="2" max="2" width="40.66015625" style="82" customWidth="1"/>
    <col min="3" max="4" width="8.91015625" style="41" customWidth="1"/>
    <col min="5" max="5" width="13.75" style="41" customWidth="1"/>
    <col min="6" max="6" width="10" style="82" customWidth="1"/>
    <col min="7" max="16384" width="8.83203125" style="82" customWidth="1"/>
  </cols>
  <sheetData>
    <row r="1" spans="1:5" ht="12.75">
      <c r="A1" s="84"/>
      <c r="B1" s="85"/>
      <c r="C1" s="211"/>
      <c r="D1" s="211"/>
      <c r="E1" s="211"/>
    </row>
    <row r="2" spans="1:5" ht="12.75">
      <c r="A2" s="88"/>
      <c r="B2" s="537" t="s">
        <v>564</v>
      </c>
      <c r="C2" s="538"/>
      <c r="D2" s="114"/>
      <c r="E2" s="114" t="s">
        <v>14</v>
      </c>
    </row>
    <row r="3" spans="1:5" ht="12.75">
      <c r="A3" s="88"/>
      <c r="B3" s="29"/>
      <c r="C3" s="114"/>
      <c r="D3" s="114"/>
      <c r="E3" s="114"/>
    </row>
    <row r="4" spans="1:5" ht="26.25" customHeight="1">
      <c r="A4" s="88">
        <v>862101</v>
      </c>
      <c r="B4" s="29" t="s">
        <v>434</v>
      </c>
      <c r="C4" s="33" t="s">
        <v>500</v>
      </c>
      <c r="D4" s="424" t="s">
        <v>558</v>
      </c>
      <c r="E4" s="424" t="s">
        <v>605</v>
      </c>
    </row>
    <row r="5" spans="1:5" ht="12.75">
      <c r="A5" s="88" t="s">
        <v>435</v>
      </c>
      <c r="B5" s="29"/>
      <c r="C5" s="212"/>
      <c r="D5" s="212"/>
      <c r="E5" s="212"/>
    </row>
    <row r="6" spans="1:5" ht="12.75" customHeight="1">
      <c r="A6" s="92" t="s">
        <v>60</v>
      </c>
      <c r="B6" s="39" t="s">
        <v>61</v>
      </c>
      <c r="C6" s="212"/>
      <c r="D6" s="212"/>
      <c r="E6" s="212"/>
    </row>
    <row r="7" spans="1:5" ht="12.75" customHeight="1">
      <c r="A7" s="92" t="s">
        <v>62</v>
      </c>
      <c r="B7" s="39" t="s">
        <v>63</v>
      </c>
      <c r="C7" s="212"/>
      <c r="D7" s="212"/>
      <c r="E7" s="212"/>
    </row>
    <row r="8" spans="1:5" ht="12.75" customHeight="1">
      <c r="A8" s="92" t="s">
        <v>64</v>
      </c>
      <c r="B8" s="39" t="s">
        <v>65</v>
      </c>
      <c r="C8" s="212"/>
      <c r="D8" s="212"/>
      <c r="E8" s="212"/>
    </row>
    <row r="9" spans="1:5" ht="12.75" customHeight="1">
      <c r="A9" s="92" t="s">
        <v>66</v>
      </c>
      <c r="B9" s="39" t="s">
        <v>67</v>
      </c>
      <c r="C9" s="212"/>
      <c r="D9" s="212"/>
      <c r="E9" s="212"/>
    </row>
    <row r="10" spans="1:5" ht="12.75" customHeight="1">
      <c r="A10" s="92" t="s">
        <v>68</v>
      </c>
      <c r="B10" s="39" t="s">
        <v>69</v>
      </c>
      <c r="C10" s="212"/>
      <c r="D10" s="212"/>
      <c r="E10" s="212"/>
    </row>
    <row r="11" spans="1:5" ht="12.75" customHeight="1">
      <c r="A11" s="92" t="s">
        <v>70</v>
      </c>
      <c r="B11" s="39" t="s">
        <v>71</v>
      </c>
      <c r="C11" s="212"/>
      <c r="D11" s="212"/>
      <c r="E11" s="212"/>
    </row>
    <row r="12" spans="1:5" ht="12.75" customHeight="1">
      <c r="A12" s="92" t="s">
        <v>72</v>
      </c>
      <c r="B12" s="39" t="s">
        <v>73</v>
      </c>
      <c r="C12" s="212"/>
      <c r="D12" s="212"/>
      <c r="E12" s="212"/>
    </row>
    <row r="13" spans="1:5" ht="12.75" customHeight="1">
      <c r="A13" s="92" t="s">
        <v>74</v>
      </c>
      <c r="B13" s="39" t="s">
        <v>75</v>
      </c>
      <c r="C13" s="212"/>
      <c r="D13" s="212"/>
      <c r="E13" s="212"/>
    </row>
    <row r="14" spans="1:5" ht="12.75" customHeight="1">
      <c r="A14" s="92" t="s">
        <v>76</v>
      </c>
      <c r="B14" s="39" t="s">
        <v>77</v>
      </c>
      <c r="C14" s="212"/>
      <c r="D14" s="212"/>
      <c r="E14" s="212"/>
    </row>
    <row r="15" spans="1:5" ht="12.75" customHeight="1">
      <c r="A15" s="92" t="s">
        <v>79</v>
      </c>
      <c r="B15" s="39" t="s">
        <v>80</v>
      </c>
      <c r="C15" s="212"/>
      <c r="D15" s="212"/>
      <c r="E15" s="212"/>
    </row>
    <row r="16" spans="1:5" ht="12.75" customHeight="1">
      <c r="A16" s="92" t="s">
        <v>82</v>
      </c>
      <c r="B16" s="39" t="s">
        <v>83</v>
      </c>
      <c r="C16" s="212"/>
      <c r="D16" s="212"/>
      <c r="E16" s="212"/>
    </row>
    <row r="17" spans="1:5" ht="12.75" customHeight="1">
      <c r="A17" s="92" t="s">
        <v>85</v>
      </c>
      <c r="B17" s="39" t="s">
        <v>86</v>
      </c>
      <c r="C17" s="212"/>
      <c r="D17" s="212"/>
      <c r="E17" s="212"/>
    </row>
    <row r="18" spans="1:5" ht="12.75" customHeight="1">
      <c r="A18" s="29"/>
      <c r="B18" s="42" t="s">
        <v>88</v>
      </c>
      <c r="C18" s="212"/>
      <c r="D18" s="212"/>
      <c r="E18" s="212"/>
    </row>
    <row r="19" spans="1:5" ht="12.75" customHeight="1">
      <c r="A19" s="92" t="s">
        <v>90</v>
      </c>
      <c r="B19" s="39" t="s">
        <v>91</v>
      </c>
      <c r="C19" s="212"/>
      <c r="D19" s="212"/>
      <c r="E19" s="212"/>
    </row>
    <row r="20" spans="1:5" ht="18" customHeight="1">
      <c r="A20" s="92" t="s">
        <v>93</v>
      </c>
      <c r="B20" s="39" t="s">
        <v>94</v>
      </c>
      <c r="C20" s="212"/>
      <c r="D20" s="212"/>
      <c r="E20" s="212"/>
    </row>
    <row r="21" spans="1:5" ht="12" customHeight="1">
      <c r="A21" s="92" t="s">
        <v>97</v>
      </c>
      <c r="B21" s="39" t="s">
        <v>98</v>
      </c>
      <c r="C21" s="212"/>
      <c r="D21" s="212"/>
      <c r="E21" s="212"/>
    </row>
    <row r="22" spans="1:5" ht="12" customHeight="1">
      <c r="A22" s="92" t="s">
        <v>99</v>
      </c>
      <c r="B22" s="39" t="s">
        <v>100</v>
      </c>
      <c r="C22" s="212"/>
      <c r="D22" s="212"/>
      <c r="E22" s="212"/>
    </row>
    <row r="23" spans="1:5" ht="12" customHeight="1">
      <c r="A23" s="29"/>
      <c r="B23" s="42" t="s">
        <v>101</v>
      </c>
      <c r="C23" s="212"/>
      <c r="D23" s="212"/>
      <c r="E23" s="212"/>
    </row>
    <row r="24" spans="1:5" ht="12" customHeight="1">
      <c r="A24" s="29"/>
      <c r="B24" s="42" t="s">
        <v>103</v>
      </c>
      <c r="C24" s="212"/>
      <c r="D24" s="212"/>
      <c r="E24" s="212"/>
    </row>
    <row r="25" spans="1:5" ht="12" customHeight="1">
      <c r="A25" s="92" t="s">
        <v>104</v>
      </c>
      <c r="B25" s="46" t="s">
        <v>105</v>
      </c>
      <c r="C25" s="212"/>
      <c r="D25" s="212"/>
      <c r="E25" s="212"/>
    </row>
    <row r="26" spans="1:5" ht="12" customHeight="1">
      <c r="A26" s="92" t="s">
        <v>106</v>
      </c>
      <c r="B26" s="46" t="s">
        <v>107</v>
      </c>
      <c r="C26" s="212"/>
      <c r="D26" s="212"/>
      <c r="E26" s="212"/>
    </row>
    <row r="27" spans="1:5" ht="12" customHeight="1">
      <c r="A27" s="92" t="s">
        <v>108</v>
      </c>
      <c r="B27" s="46" t="s">
        <v>109</v>
      </c>
      <c r="C27" s="212"/>
      <c r="D27" s="212"/>
      <c r="E27" s="212"/>
    </row>
    <row r="28" spans="1:5" ht="12" customHeight="1">
      <c r="A28" s="92">
        <v>5215</v>
      </c>
      <c r="B28" s="46" t="s">
        <v>110</v>
      </c>
      <c r="C28" s="212"/>
      <c r="D28" s="212"/>
      <c r="E28" s="212"/>
    </row>
    <row r="29" spans="1:5" ht="12" customHeight="1">
      <c r="A29" s="92">
        <v>5216</v>
      </c>
      <c r="B29" s="46" t="s">
        <v>111</v>
      </c>
      <c r="C29" s="212"/>
      <c r="D29" s="212"/>
      <c r="E29" s="212"/>
    </row>
    <row r="30" spans="1:5" ht="15" customHeight="1">
      <c r="A30" s="92" t="s">
        <v>112</v>
      </c>
      <c r="B30" s="46" t="s">
        <v>113</v>
      </c>
      <c r="C30" s="212"/>
      <c r="D30" s="212"/>
      <c r="E30" s="212"/>
    </row>
    <row r="31" spans="1:5" ht="16.5" customHeight="1">
      <c r="A31" s="29"/>
      <c r="B31" s="42" t="s">
        <v>115</v>
      </c>
      <c r="C31" s="212"/>
      <c r="D31" s="212"/>
      <c r="E31" s="212"/>
    </row>
    <row r="32" spans="1:5" ht="13.5" customHeight="1">
      <c r="A32" s="92" t="s">
        <v>116</v>
      </c>
      <c r="B32" s="39" t="s">
        <v>117</v>
      </c>
      <c r="C32" s="212"/>
      <c r="D32" s="212"/>
      <c r="E32" s="212"/>
    </row>
    <row r="33" spans="1:5" ht="13.5" customHeight="1">
      <c r="A33" s="92" t="s">
        <v>118</v>
      </c>
      <c r="B33" s="39" t="s">
        <v>119</v>
      </c>
      <c r="C33" s="212"/>
      <c r="D33" s="212"/>
      <c r="E33" s="212"/>
    </row>
    <row r="34" spans="1:5" ht="13.5" customHeight="1">
      <c r="A34" s="29"/>
      <c r="B34" s="42" t="s">
        <v>121</v>
      </c>
      <c r="C34" s="212"/>
      <c r="D34" s="212"/>
      <c r="E34" s="212"/>
    </row>
    <row r="35" spans="1:5" ht="13.5" customHeight="1">
      <c r="A35" s="92" t="s">
        <v>122</v>
      </c>
      <c r="B35" s="39" t="s">
        <v>284</v>
      </c>
      <c r="C35" s="212"/>
      <c r="D35" s="212"/>
      <c r="E35" s="212"/>
    </row>
    <row r="36" spans="1:5" ht="13.5" customHeight="1">
      <c r="A36" s="92" t="s">
        <v>124</v>
      </c>
      <c r="B36" s="39" t="s">
        <v>125</v>
      </c>
      <c r="C36" s="212"/>
      <c r="D36" s="212"/>
      <c r="E36" s="212"/>
    </row>
    <row r="37" spans="1:5" ht="13.5" customHeight="1">
      <c r="A37" s="29"/>
      <c r="B37" s="42" t="s">
        <v>127</v>
      </c>
      <c r="C37" s="212"/>
      <c r="D37" s="212"/>
      <c r="E37" s="212"/>
    </row>
    <row r="38" spans="1:5" ht="13.5" customHeight="1">
      <c r="A38" s="92" t="s">
        <v>128</v>
      </c>
      <c r="B38" s="39" t="s">
        <v>129</v>
      </c>
      <c r="C38" s="212"/>
      <c r="D38" s="212"/>
      <c r="E38" s="212"/>
    </row>
    <row r="39" spans="1:5" ht="13.5" customHeight="1">
      <c r="A39" s="92" t="s">
        <v>130</v>
      </c>
      <c r="B39" s="39" t="s">
        <v>131</v>
      </c>
      <c r="C39" s="212"/>
      <c r="D39" s="212"/>
      <c r="E39" s="212"/>
    </row>
    <row r="40" spans="1:5" ht="13.5" customHeight="1">
      <c r="A40" s="92" t="s">
        <v>132</v>
      </c>
      <c r="B40" s="39" t="s">
        <v>133</v>
      </c>
      <c r="C40" s="212"/>
      <c r="D40" s="212"/>
      <c r="E40" s="212"/>
    </row>
    <row r="41" spans="1:5" ht="13.5" customHeight="1">
      <c r="A41" s="92" t="s">
        <v>134</v>
      </c>
      <c r="B41" s="39" t="s">
        <v>135</v>
      </c>
      <c r="C41" s="212"/>
      <c r="D41" s="212"/>
      <c r="E41" s="212"/>
    </row>
    <row r="42" spans="1:5" ht="13.5" customHeight="1">
      <c r="A42" s="92" t="s">
        <v>136</v>
      </c>
      <c r="B42" s="39" t="s">
        <v>137</v>
      </c>
      <c r="C42" s="212"/>
      <c r="D42" s="212"/>
      <c r="E42" s="212"/>
    </row>
    <row r="43" spans="1:5" ht="13.5" customHeight="1">
      <c r="A43" s="29"/>
      <c r="B43" s="42" t="s">
        <v>285</v>
      </c>
      <c r="C43" s="212"/>
      <c r="D43" s="212"/>
      <c r="E43" s="212"/>
    </row>
    <row r="44" spans="1:5" ht="13.5" customHeight="1">
      <c r="A44" s="29" t="s">
        <v>140</v>
      </c>
      <c r="B44" s="42" t="s">
        <v>141</v>
      </c>
      <c r="C44" s="212"/>
      <c r="D44" s="212"/>
      <c r="E44" s="212"/>
    </row>
    <row r="45" spans="1:6" ht="13.5" customHeight="1">
      <c r="A45" s="29" t="s">
        <v>143</v>
      </c>
      <c r="B45" s="42" t="s">
        <v>144</v>
      </c>
      <c r="C45" s="213">
        <v>14285900</v>
      </c>
      <c r="D45" s="213">
        <v>10382200</v>
      </c>
      <c r="E45" s="213">
        <v>13850200</v>
      </c>
      <c r="F45" s="398"/>
    </row>
    <row r="46" spans="1:5" ht="13.5" customHeight="1">
      <c r="A46" s="92">
        <v>533711</v>
      </c>
      <c r="B46" s="39" t="s">
        <v>145</v>
      </c>
      <c r="C46" s="212"/>
      <c r="D46" s="212"/>
      <c r="E46" s="212"/>
    </row>
    <row r="47" spans="1:5" ht="13.5" customHeight="1">
      <c r="A47" s="92" t="s">
        <v>146</v>
      </c>
      <c r="B47" s="39" t="s">
        <v>147</v>
      </c>
      <c r="C47" s="212"/>
      <c r="D47" s="212"/>
      <c r="E47" s="212"/>
    </row>
    <row r="48" spans="1:5" ht="13.5" customHeight="1">
      <c r="A48" s="92" t="s">
        <v>148</v>
      </c>
      <c r="B48" s="39" t="s">
        <v>149</v>
      </c>
      <c r="C48" s="212"/>
      <c r="D48" s="212"/>
      <c r="E48" s="212"/>
    </row>
    <row r="49" spans="1:5" ht="13.5" customHeight="1">
      <c r="A49" s="92" t="s">
        <v>150</v>
      </c>
      <c r="B49" s="39" t="s">
        <v>151</v>
      </c>
      <c r="C49" s="212"/>
      <c r="D49" s="212"/>
      <c r="E49" s="212"/>
    </row>
    <row r="50" spans="1:5" ht="13.5" customHeight="1">
      <c r="A50" s="29"/>
      <c r="B50" s="42" t="s">
        <v>152</v>
      </c>
      <c r="C50" s="212"/>
      <c r="D50" s="212"/>
      <c r="E50" s="212"/>
    </row>
    <row r="51" spans="1:5" ht="12.75" customHeight="1">
      <c r="A51" s="92" t="s">
        <v>153</v>
      </c>
      <c r="B51" s="39" t="s">
        <v>154</v>
      </c>
      <c r="C51" s="212"/>
      <c r="D51" s="212"/>
      <c r="E51" s="212"/>
    </row>
    <row r="52" spans="1:5" ht="12.75" customHeight="1">
      <c r="A52" s="92" t="s">
        <v>155</v>
      </c>
      <c r="B52" s="39" t="s">
        <v>156</v>
      </c>
      <c r="C52" s="212"/>
      <c r="D52" s="212"/>
      <c r="E52" s="212"/>
    </row>
    <row r="53" spans="1:5" ht="12.75" customHeight="1">
      <c r="A53" s="29"/>
      <c r="B53" s="42" t="s">
        <v>157</v>
      </c>
      <c r="C53" s="212"/>
      <c r="D53" s="212"/>
      <c r="E53" s="212"/>
    </row>
    <row r="54" spans="1:5" ht="16.5" customHeight="1">
      <c r="A54" s="92" t="s">
        <v>158</v>
      </c>
      <c r="B54" s="39" t="s">
        <v>159</v>
      </c>
      <c r="C54" s="212"/>
      <c r="D54" s="212"/>
      <c r="E54" s="212"/>
    </row>
    <row r="55" spans="1:5" ht="14.25" customHeight="1">
      <c r="A55" s="92">
        <v>36423</v>
      </c>
      <c r="B55" s="39" t="s">
        <v>161</v>
      </c>
      <c r="C55" s="212"/>
      <c r="D55" s="212"/>
      <c r="E55" s="212"/>
    </row>
    <row r="56" spans="1:5" ht="14.25" customHeight="1">
      <c r="A56" s="92" t="s">
        <v>162</v>
      </c>
      <c r="B56" s="39" t="s">
        <v>163</v>
      </c>
      <c r="C56" s="212"/>
      <c r="D56" s="212"/>
      <c r="E56" s="212"/>
    </row>
    <row r="57" spans="1:5" ht="14.25" customHeight="1">
      <c r="A57" s="92" t="s">
        <v>164</v>
      </c>
      <c r="B57" s="39" t="s">
        <v>286</v>
      </c>
      <c r="C57" s="212"/>
      <c r="D57" s="212"/>
      <c r="E57" s="212"/>
    </row>
    <row r="58" spans="1:5" ht="14.25" customHeight="1">
      <c r="A58" s="92" t="s">
        <v>166</v>
      </c>
      <c r="B58" s="39" t="s">
        <v>167</v>
      </c>
      <c r="C58" s="212"/>
      <c r="D58" s="212"/>
      <c r="E58" s="212"/>
    </row>
    <row r="59" spans="1:5" ht="14.25" customHeight="1">
      <c r="A59" s="29"/>
      <c r="B59" s="42" t="s">
        <v>168</v>
      </c>
      <c r="C59" s="212"/>
      <c r="D59" s="212"/>
      <c r="E59" s="212"/>
    </row>
    <row r="60" spans="1:5" ht="14.25" customHeight="1">
      <c r="A60" s="29"/>
      <c r="B60" s="42" t="s">
        <v>170</v>
      </c>
      <c r="C60" s="353">
        <f>C45</f>
        <v>14285900</v>
      </c>
      <c r="D60" s="353">
        <f>D45</f>
        <v>10382200</v>
      </c>
      <c r="E60" s="353">
        <f>E45</f>
        <v>13850200</v>
      </c>
    </row>
    <row r="61" spans="1:5" ht="14.25" customHeight="1">
      <c r="A61" s="92" t="s">
        <v>171</v>
      </c>
      <c r="B61" s="97" t="s">
        <v>172</v>
      </c>
      <c r="C61" s="212"/>
      <c r="D61" s="212"/>
      <c r="E61" s="212"/>
    </row>
    <row r="62" spans="1:5" ht="14.25" customHeight="1">
      <c r="A62" s="92" t="s">
        <v>173</v>
      </c>
      <c r="B62" s="39" t="s">
        <v>174</v>
      </c>
      <c r="C62" s="212"/>
      <c r="D62" s="212"/>
      <c r="E62" s="212"/>
    </row>
    <row r="63" spans="1:5" ht="26.25">
      <c r="A63" s="29"/>
      <c r="B63" s="42" t="s">
        <v>175</v>
      </c>
      <c r="C63" s="212"/>
      <c r="D63" s="212"/>
      <c r="E63" s="212"/>
    </row>
    <row r="64" spans="1:5" ht="12.75" customHeight="1">
      <c r="A64" s="92" t="s">
        <v>176</v>
      </c>
      <c r="B64" s="39" t="s">
        <v>177</v>
      </c>
      <c r="C64" s="212"/>
      <c r="D64" s="212"/>
      <c r="E64" s="212"/>
    </row>
    <row r="65" spans="1:5" ht="12.75" customHeight="1">
      <c r="A65" s="92"/>
      <c r="B65" s="39" t="s">
        <v>178</v>
      </c>
      <c r="C65" s="212"/>
      <c r="D65" s="212"/>
      <c r="E65" s="212"/>
    </row>
    <row r="66" spans="1:5" ht="12.75" customHeight="1">
      <c r="A66" s="29"/>
      <c r="B66" s="98" t="s">
        <v>179</v>
      </c>
      <c r="C66" s="212"/>
      <c r="D66" s="212"/>
      <c r="E66" s="212"/>
    </row>
    <row r="67" spans="1:5" ht="12.75" customHeight="1">
      <c r="A67" s="92" t="s">
        <v>180</v>
      </c>
      <c r="B67" s="98" t="s">
        <v>181</v>
      </c>
      <c r="C67" s="212"/>
      <c r="D67" s="212"/>
      <c r="E67" s="212"/>
    </row>
    <row r="68" spans="1:5" ht="15" customHeight="1">
      <c r="A68" s="92" t="s">
        <v>182</v>
      </c>
      <c r="B68" s="39" t="s">
        <v>183</v>
      </c>
      <c r="C68" s="212"/>
      <c r="D68" s="212"/>
      <c r="E68" s="212"/>
    </row>
    <row r="69" spans="1:5" ht="12.75">
      <c r="A69" s="92" t="s">
        <v>184</v>
      </c>
      <c r="B69" s="39" t="s">
        <v>185</v>
      </c>
      <c r="C69" s="212"/>
      <c r="D69" s="212"/>
      <c r="E69" s="212"/>
    </row>
    <row r="70" spans="1:5" ht="24" customHeight="1">
      <c r="A70" s="92"/>
      <c r="B70" s="39" t="s">
        <v>186</v>
      </c>
      <c r="C70" s="212"/>
      <c r="D70" s="212"/>
      <c r="E70" s="212"/>
    </row>
    <row r="71" spans="1:5" ht="23.25" customHeight="1">
      <c r="A71" s="92" t="s">
        <v>187</v>
      </c>
      <c r="B71" s="39" t="s">
        <v>188</v>
      </c>
      <c r="C71" s="212"/>
      <c r="D71" s="212"/>
      <c r="E71" s="212"/>
    </row>
    <row r="72" spans="1:5" ht="11.25" customHeight="1">
      <c r="A72" s="92" t="s">
        <v>189</v>
      </c>
      <c r="B72" s="39" t="s">
        <v>190</v>
      </c>
      <c r="C72" s="212"/>
      <c r="D72" s="212"/>
      <c r="E72" s="212"/>
    </row>
    <row r="73" spans="1:5" ht="11.25" customHeight="1">
      <c r="A73" s="29"/>
      <c r="B73" s="42" t="s">
        <v>191</v>
      </c>
      <c r="C73" s="212"/>
      <c r="D73" s="212"/>
      <c r="E73" s="212"/>
    </row>
    <row r="74" spans="1:5" ht="11.25" customHeight="1">
      <c r="A74" s="29"/>
      <c r="B74" s="98" t="s">
        <v>192</v>
      </c>
      <c r="C74" s="212"/>
      <c r="D74" s="212"/>
      <c r="E74" s="212"/>
    </row>
    <row r="75" spans="1:5" ht="26.25">
      <c r="A75" s="92" t="s">
        <v>193</v>
      </c>
      <c r="B75" s="97" t="s">
        <v>194</v>
      </c>
      <c r="C75" s="212"/>
      <c r="D75" s="212"/>
      <c r="E75" s="212"/>
    </row>
    <row r="76" spans="1:5" ht="15.75" customHeight="1">
      <c r="A76" s="92" t="s">
        <v>195</v>
      </c>
      <c r="B76" s="97" t="s">
        <v>196</v>
      </c>
      <c r="C76" s="212"/>
      <c r="D76" s="212"/>
      <c r="E76" s="212"/>
    </row>
    <row r="77" spans="1:5" ht="12.75">
      <c r="A77" s="92" t="s">
        <v>197</v>
      </c>
      <c r="B77" s="97" t="s">
        <v>198</v>
      </c>
      <c r="C77" s="212"/>
      <c r="D77" s="212"/>
      <c r="E77" s="212"/>
    </row>
    <row r="78" spans="1:5" ht="14.25" customHeight="1">
      <c r="A78" s="29"/>
      <c r="B78" s="98" t="s">
        <v>199</v>
      </c>
      <c r="C78" s="212"/>
      <c r="D78" s="212"/>
      <c r="E78" s="212"/>
    </row>
    <row r="79" spans="1:5" ht="22.5" customHeight="1">
      <c r="A79" s="92" t="s">
        <v>200</v>
      </c>
      <c r="B79" s="39" t="s">
        <v>201</v>
      </c>
      <c r="C79" s="212"/>
      <c r="D79" s="212"/>
      <c r="E79" s="212"/>
    </row>
    <row r="80" spans="1:5" ht="15" customHeight="1">
      <c r="A80" s="92" t="s">
        <v>202</v>
      </c>
      <c r="B80" s="39" t="s">
        <v>287</v>
      </c>
      <c r="C80" s="212"/>
      <c r="D80" s="212"/>
      <c r="E80" s="212"/>
    </row>
    <row r="81" spans="1:5" ht="15" customHeight="1">
      <c r="A81" s="92" t="s">
        <v>203</v>
      </c>
      <c r="B81" s="39" t="s">
        <v>204</v>
      </c>
      <c r="C81" s="212"/>
      <c r="D81" s="212"/>
      <c r="E81" s="212"/>
    </row>
    <row r="82" spans="1:5" ht="24" customHeight="1">
      <c r="A82" s="29"/>
      <c r="B82" s="98" t="s">
        <v>205</v>
      </c>
      <c r="C82" s="212"/>
      <c r="D82" s="212"/>
      <c r="E82" s="212"/>
    </row>
    <row r="83" spans="1:5" ht="13.5" customHeight="1">
      <c r="A83" s="92" t="s">
        <v>206</v>
      </c>
      <c r="B83" s="39" t="s">
        <v>436</v>
      </c>
      <c r="C83" s="212"/>
      <c r="D83" s="212"/>
      <c r="E83" s="212"/>
    </row>
    <row r="84" spans="1:5" ht="14.25" customHeight="1">
      <c r="A84" s="92" t="s">
        <v>208</v>
      </c>
      <c r="B84" s="39" t="s">
        <v>209</v>
      </c>
      <c r="C84" s="212"/>
      <c r="D84" s="212"/>
      <c r="E84" s="212"/>
    </row>
    <row r="85" spans="1:5" ht="14.25" customHeight="1">
      <c r="A85" s="92" t="s">
        <v>288</v>
      </c>
      <c r="B85" s="39" t="s">
        <v>211</v>
      </c>
      <c r="C85" s="212"/>
      <c r="D85" s="212"/>
      <c r="E85" s="212"/>
    </row>
    <row r="86" spans="1:7" ht="12.75">
      <c r="A86" s="92" t="s">
        <v>212</v>
      </c>
      <c r="B86" s="39" t="s">
        <v>213</v>
      </c>
      <c r="C86" s="213">
        <v>0</v>
      </c>
      <c r="D86" s="213">
        <v>0</v>
      </c>
      <c r="E86" s="213">
        <v>0</v>
      </c>
      <c r="G86" s="398"/>
    </row>
    <row r="87" spans="1:5" ht="21" customHeight="1">
      <c r="A87" s="92"/>
      <c r="B87" s="42" t="s">
        <v>214</v>
      </c>
      <c r="C87" s="214">
        <f>SUM(C83:C86)</f>
        <v>0</v>
      </c>
      <c r="D87" s="214">
        <f>SUM(D83:D86)</f>
        <v>0</v>
      </c>
      <c r="E87" s="214">
        <f>SUM(E83:E86)</f>
        <v>0</v>
      </c>
    </row>
    <row r="88" spans="1:5" ht="12.75">
      <c r="A88" s="92" t="s">
        <v>215</v>
      </c>
      <c r="B88" s="42" t="s">
        <v>216</v>
      </c>
      <c r="C88" s="212"/>
      <c r="D88" s="212"/>
      <c r="E88" s="212"/>
    </row>
    <row r="89" spans="1:5" ht="12.75">
      <c r="A89" s="29"/>
      <c r="B89" s="98" t="s">
        <v>217</v>
      </c>
      <c r="C89" s="215">
        <f>C88+C87+C82</f>
        <v>0</v>
      </c>
      <c r="D89" s="215">
        <f>D88+D87+D82</f>
        <v>0</v>
      </c>
      <c r="E89" s="215">
        <f>E88+E87+E82</f>
        <v>0</v>
      </c>
    </row>
    <row r="90" spans="1:5" ht="12.75">
      <c r="A90" s="29"/>
      <c r="B90" s="98" t="s">
        <v>218</v>
      </c>
      <c r="C90" s="215">
        <f>C78+C74+C60+C31+C24+C89</f>
        <v>14285900</v>
      </c>
      <c r="D90" s="215">
        <f>D78+D74+D60+D31+D24+D89</f>
        <v>10382200</v>
      </c>
      <c r="E90" s="215">
        <f>E78+E74+E60+E31+E24+E89</f>
        <v>13850200</v>
      </c>
    </row>
    <row r="91" spans="1:5" ht="12" customHeight="1">
      <c r="A91" s="92" t="s">
        <v>219</v>
      </c>
      <c r="B91" s="39" t="s">
        <v>220</v>
      </c>
      <c r="C91" s="212"/>
      <c r="D91" s="212"/>
      <c r="E91" s="212"/>
    </row>
    <row r="92" spans="1:5" ht="12" customHeight="1">
      <c r="A92" s="92" t="s">
        <v>221</v>
      </c>
      <c r="B92" s="39" t="s">
        <v>222</v>
      </c>
      <c r="C92" s="212"/>
      <c r="D92" s="212"/>
      <c r="E92" s="212"/>
    </row>
    <row r="93" spans="1:5" ht="12" customHeight="1">
      <c r="A93" s="92"/>
      <c r="B93" s="39" t="s">
        <v>223</v>
      </c>
      <c r="C93" s="212"/>
      <c r="D93" s="212"/>
      <c r="E93" s="212"/>
    </row>
    <row r="94" spans="1:5" ht="12" customHeight="1">
      <c r="A94" s="92" t="s">
        <v>224</v>
      </c>
      <c r="B94" s="39" t="s">
        <v>225</v>
      </c>
      <c r="C94" s="212"/>
      <c r="D94" s="212"/>
      <c r="E94" s="212"/>
    </row>
    <row r="95" spans="1:5" ht="12" customHeight="1">
      <c r="A95" s="92" t="s">
        <v>226</v>
      </c>
      <c r="B95" s="39" t="s">
        <v>227</v>
      </c>
      <c r="C95" s="212"/>
      <c r="D95" s="212"/>
      <c r="E95" s="212"/>
    </row>
    <row r="96" spans="1:5" ht="12" customHeight="1">
      <c r="A96" s="92" t="s">
        <v>226</v>
      </c>
      <c r="B96" s="39" t="s">
        <v>228</v>
      </c>
      <c r="C96" s="212"/>
      <c r="D96" s="212"/>
      <c r="E96" s="212"/>
    </row>
    <row r="97" spans="1:5" ht="12.75" customHeight="1">
      <c r="A97" s="92" t="s">
        <v>229</v>
      </c>
      <c r="B97" s="39" t="s">
        <v>230</v>
      </c>
      <c r="C97" s="212"/>
      <c r="D97" s="212"/>
      <c r="E97" s="212"/>
    </row>
    <row r="98" spans="1:5" ht="13.5" customHeight="1">
      <c r="A98" s="29"/>
      <c r="B98" s="42" t="s">
        <v>232</v>
      </c>
      <c r="C98" s="212"/>
      <c r="D98" s="212"/>
      <c r="E98" s="212"/>
    </row>
    <row r="99" spans="1:5" ht="13.5" customHeight="1">
      <c r="A99" s="92" t="s">
        <v>233</v>
      </c>
      <c r="B99" s="39" t="s">
        <v>234</v>
      </c>
      <c r="C99" s="212"/>
      <c r="D99" s="212"/>
      <c r="E99" s="212"/>
    </row>
    <row r="100" spans="1:5" ht="13.5" customHeight="1">
      <c r="A100" s="92" t="s">
        <v>235</v>
      </c>
      <c r="B100" s="39" t="s">
        <v>236</v>
      </c>
      <c r="C100" s="212"/>
      <c r="D100" s="212"/>
      <c r="E100" s="212"/>
    </row>
    <row r="101" spans="1:5" ht="13.5" customHeight="1">
      <c r="A101" s="92" t="s">
        <v>237</v>
      </c>
      <c r="B101" s="39" t="s">
        <v>238</v>
      </c>
      <c r="C101" s="212"/>
      <c r="D101" s="212"/>
      <c r="E101" s="212"/>
    </row>
    <row r="102" spans="1:5" ht="14.25" customHeight="1">
      <c r="A102" s="92" t="s">
        <v>239</v>
      </c>
      <c r="B102" s="39" t="s">
        <v>240</v>
      </c>
      <c r="C102" s="212"/>
      <c r="D102" s="212"/>
      <c r="E102" s="212"/>
    </row>
    <row r="103" spans="1:5" ht="12" customHeight="1">
      <c r="A103" s="29"/>
      <c r="B103" s="42" t="s">
        <v>242</v>
      </c>
      <c r="C103" s="212"/>
      <c r="D103" s="212"/>
      <c r="E103" s="212"/>
    </row>
    <row r="104" spans="1:5" ht="12" customHeight="1">
      <c r="A104" s="92">
        <v>246</v>
      </c>
      <c r="B104" s="39" t="s">
        <v>243</v>
      </c>
      <c r="C104" s="212"/>
      <c r="D104" s="212"/>
      <c r="E104" s="212"/>
    </row>
    <row r="105" spans="1:5" ht="12" customHeight="1">
      <c r="A105" s="92">
        <v>247</v>
      </c>
      <c r="B105" s="39" t="s">
        <v>244</v>
      </c>
      <c r="C105" s="212"/>
      <c r="D105" s="212"/>
      <c r="E105" s="212"/>
    </row>
    <row r="106" spans="1:5" ht="12" customHeight="1">
      <c r="A106" s="92">
        <v>249</v>
      </c>
      <c r="B106" s="39" t="s">
        <v>245</v>
      </c>
      <c r="C106" s="212"/>
      <c r="D106" s="212"/>
      <c r="E106" s="212"/>
    </row>
    <row r="107" spans="1:5" ht="21" customHeight="1">
      <c r="A107" s="29"/>
      <c r="B107" s="98" t="s">
        <v>246</v>
      </c>
      <c r="C107" s="212"/>
      <c r="D107" s="212"/>
      <c r="E107" s="212"/>
    </row>
    <row r="108" spans="1:5" ht="13.5" customHeight="1">
      <c r="A108" s="92" t="s">
        <v>247</v>
      </c>
      <c r="B108" s="39" t="s">
        <v>437</v>
      </c>
      <c r="C108" s="212"/>
      <c r="D108" s="212"/>
      <c r="E108" s="212"/>
    </row>
    <row r="109" spans="1:5" ht="13.5" customHeight="1">
      <c r="A109" s="92" t="s">
        <v>249</v>
      </c>
      <c r="B109" s="39" t="s">
        <v>209</v>
      </c>
      <c r="C109" s="212"/>
      <c r="D109" s="212"/>
      <c r="E109" s="212"/>
    </row>
    <row r="110" spans="1:5" ht="13.5" customHeight="1">
      <c r="A110" s="92" t="s">
        <v>250</v>
      </c>
      <c r="B110" s="39" t="s">
        <v>211</v>
      </c>
      <c r="C110" s="212"/>
      <c r="D110" s="212"/>
      <c r="E110" s="212"/>
    </row>
    <row r="111" spans="1:5" ht="13.5" customHeight="1">
      <c r="A111" s="92" t="s">
        <v>251</v>
      </c>
      <c r="B111" s="39" t="s">
        <v>213</v>
      </c>
      <c r="C111" s="212"/>
      <c r="D111" s="212"/>
      <c r="E111" s="212"/>
    </row>
    <row r="112" spans="1:5" ht="13.5" customHeight="1">
      <c r="A112" s="92"/>
      <c r="B112" s="42" t="s">
        <v>252</v>
      </c>
      <c r="C112" s="214">
        <f>SUM(C108:C111)</f>
        <v>0</v>
      </c>
      <c r="D112" s="214">
        <f>SUM(D108:D111)</f>
        <v>0</v>
      </c>
      <c r="E112" s="214">
        <f>SUM(E108:E111)</f>
        <v>0</v>
      </c>
    </row>
    <row r="113" spans="1:5" ht="12.75">
      <c r="A113" s="92"/>
      <c r="B113" s="42" t="s">
        <v>253</v>
      </c>
      <c r="C113" s="214">
        <f>C112+C107+C103+C98</f>
        <v>0</v>
      </c>
      <c r="D113" s="214">
        <f>D112+D107+D103+D98</f>
        <v>0</v>
      </c>
      <c r="E113" s="214">
        <f>E112+E107+E103+E98</f>
        <v>0</v>
      </c>
    </row>
    <row r="114" spans="1:5" ht="12.75">
      <c r="A114" s="29"/>
      <c r="B114" s="42" t="s">
        <v>254</v>
      </c>
      <c r="C114" s="215">
        <f>C113+C90</f>
        <v>14285900</v>
      </c>
      <c r="D114" s="215">
        <f>D113+D90</f>
        <v>10382200</v>
      </c>
      <c r="E114" s="215">
        <f>E113+E90</f>
        <v>13850200</v>
      </c>
    </row>
    <row r="115" spans="1:5" ht="21" customHeight="1">
      <c r="A115" s="91" t="s">
        <v>255</v>
      </c>
      <c r="B115" s="97" t="s">
        <v>256</v>
      </c>
      <c r="C115" s="212"/>
      <c r="D115" s="212"/>
      <c r="E115" s="212"/>
    </row>
    <row r="116" spans="1:5" ht="12.75" customHeight="1">
      <c r="A116" s="91" t="s">
        <v>257</v>
      </c>
      <c r="B116" s="97" t="s">
        <v>258</v>
      </c>
      <c r="C116" s="212"/>
      <c r="D116" s="212"/>
      <c r="E116" s="212"/>
    </row>
    <row r="117" spans="1:5" ht="12.75" customHeight="1">
      <c r="A117" s="89"/>
      <c r="B117" s="98" t="s">
        <v>259</v>
      </c>
      <c r="C117" s="212"/>
      <c r="D117" s="212"/>
      <c r="E117" s="212"/>
    </row>
    <row r="118" spans="1:5" ht="12.75" customHeight="1">
      <c r="A118" s="91" t="s">
        <v>260</v>
      </c>
      <c r="B118" s="101" t="s">
        <v>261</v>
      </c>
      <c r="C118" s="212"/>
      <c r="D118" s="212"/>
      <c r="E118" s="212"/>
    </row>
    <row r="119" spans="1:5" ht="12.75" customHeight="1">
      <c r="A119" s="91" t="s">
        <v>262</v>
      </c>
      <c r="B119" s="39" t="s">
        <v>263</v>
      </c>
      <c r="C119" s="212"/>
      <c r="D119" s="212"/>
      <c r="E119" s="212"/>
    </row>
    <row r="120" spans="1:5" ht="12.75" customHeight="1">
      <c r="A120" s="91" t="s">
        <v>264</v>
      </c>
      <c r="B120" s="39" t="s">
        <v>265</v>
      </c>
      <c r="C120" s="212"/>
      <c r="D120" s="212"/>
      <c r="E120" s="212"/>
    </row>
    <row r="121" spans="1:5" ht="12.75" customHeight="1">
      <c r="A121" s="91" t="s">
        <v>266</v>
      </c>
      <c r="B121" s="97" t="s">
        <v>267</v>
      </c>
      <c r="C121" s="212"/>
      <c r="D121" s="212"/>
      <c r="E121" s="212"/>
    </row>
    <row r="122" spans="1:5" ht="12.75" customHeight="1">
      <c r="A122" s="91" t="s">
        <v>268</v>
      </c>
      <c r="B122" s="39" t="s">
        <v>269</v>
      </c>
      <c r="C122" s="212"/>
      <c r="D122" s="212"/>
      <c r="E122" s="212"/>
    </row>
    <row r="123" spans="1:5" ht="12.75" customHeight="1">
      <c r="A123" s="91" t="s">
        <v>270</v>
      </c>
      <c r="B123" s="39" t="s">
        <v>271</v>
      </c>
      <c r="C123" s="212"/>
      <c r="D123" s="212"/>
      <c r="E123" s="212"/>
    </row>
    <row r="124" spans="1:5" ht="12.75">
      <c r="A124" s="89">
        <v>297</v>
      </c>
      <c r="B124" s="98" t="s">
        <v>272</v>
      </c>
      <c r="C124" s="212"/>
      <c r="D124" s="212"/>
      <c r="E124" s="212"/>
    </row>
    <row r="125" spans="1:5" ht="12.75">
      <c r="A125" s="91" t="s">
        <v>273</v>
      </c>
      <c r="B125" s="101" t="s">
        <v>274</v>
      </c>
      <c r="C125" s="212"/>
      <c r="D125" s="212"/>
      <c r="E125" s="212"/>
    </row>
    <row r="126" spans="1:5" ht="12.75">
      <c r="A126" s="91" t="s">
        <v>275</v>
      </c>
      <c r="B126" s="101" t="s">
        <v>276</v>
      </c>
      <c r="C126" s="212"/>
      <c r="D126" s="212"/>
      <c r="E126" s="212"/>
    </row>
    <row r="127" spans="1:5" ht="12.75">
      <c r="A127" s="91">
        <v>5915</v>
      </c>
      <c r="B127" s="101" t="s">
        <v>277</v>
      </c>
      <c r="C127" s="212"/>
      <c r="D127" s="212"/>
      <c r="E127" s="212"/>
    </row>
    <row r="128" spans="1:5" ht="12.75">
      <c r="A128" s="91">
        <v>5916</v>
      </c>
      <c r="B128" s="101" t="s">
        <v>278</v>
      </c>
      <c r="C128" s="212"/>
      <c r="D128" s="212"/>
      <c r="E128" s="212"/>
    </row>
    <row r="129" spans="1:5" ht="12.75">
      <c r="A129" s="89"/>
      <c r="B129" s="102" t="s">
        <v>279</v>
      </c>
      <c r="C129" s="212"/>
      <c r="D129" s="212"/>
      <c r="E129" s="212"/>
    </row>
    <row r="130" spans="1:5" ht="12.75">
      <c r="A130" s="89"/>
      <c r="B130" s="102" t="s">
        <v>280</v>
      </c>
      <c r="C130" s="212"/>
      <c r="D130" s="212"/>
      <c r="E130" s="212"/>
    </row>
    <row r="131" spans="1:5" ht="12.75">
      <c r="A131" s="89"/>
      <c r="B131" s="42" t="s">
        <v>281</v>
      </c>
      <c r="C131" s="215">
        <f>C130+C114</f>
        <v>14285900</v>
      </c>
      <c r="D131" s="215">
        <f>D130+D114</f>
        <v>10382200</v>
      </c>
      <c r="E131" s="215">
        <f>E130+E114</f>
        <v>13850200</v>
      </c>
    </row>
  </sheetData>
  <sheetProtection selectLockedCells="1" selectUnlockedCells="1"/>
  <mergeCells count="1">
    <mergeCell ref="B2:C2"/>
  </mergeCells>
  <printOptions headings="1"/>
  <pageMargins left="0.7086614173228347" right="0.7086614173228347" top="0.7480314960629921" bottom="0.7480314960629921" header="0.5118110236220472" footer="0.5118110236220472"/>
  <pageSetup fitToHeight="2" fitToWidth="1" horizontalDpi="300" verticalDpi="300" orientation="portrait" paperSize="9" scale="81" r:id="rId1"/>
  <headerFooter alignWithMargins="0">
    <oddHeader>&amp;C&amp;P/&amp;N&amp;R&amp;A</oddHeader>
    <oddFooter>&amp;L&amp;D&amp;R&amp;F</oddFooter>
  </headerFooter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SheetLayoutView="100" zoomScalePageLayoutView="0" workbookViewId="0" topLeftCell="A3">
      <selection activeCell="F18" sqref="F18"/>
    </sheetView>
  </sheetViews>
  <sheetFormatPr defaultColWidth="8.91015625" defaultRowHeight="18"/>
  <cols>
    <col min="1" max="1" width="11.08203125" style="281" customWidth="1"/>
    <col min="2" max="2" width="8.41015625" style="590" customWidth="1"/>
    <col min="3" max="3" width="39.75" style="281" customWidth="1"/>
    <col min="4" max="4" width="13.41015625" style="281" customWidth="1"/>
    <col min="5" max="5" width="14.25" style="281" customWidth="1"/>
    <col min="6" max="7" width="10.91015625" style="281" customWidth="1"/>
    <col min="8" max="8" width="13.08203125" style="406" customWidth="1"/>
    <col min="9" max="9" width="12" style="406" customWidth="1"/>
    <col min="10" max="10" width="10.33203125" style="565" customWidth="1"/>
    <col min="11" max="16384" width="8.91015625" style="281" customWidth="1"/>
  </cols>
  <sheetData>
    <row r="1" spans="2:9" ht="12.75">
      <c r="B1" s="561"/>
      <c r="C1" s="562" t="s">
        <v>559</v>
      </c>
      <c r="D1" s="562"/>
      <c r="E1" s="562"/>
      <c r="F1" s="563"/>
      <c r="G1" s="563"/>
      <c r="H1" s="564"/>
      <c r="I1" s="564" t="s">
        <v>14</v>
      </c>
    </row>
    <row r="2" spans="2:9" ht="12.75">
      <c r="B2" s="566"/>
      <c r="C2" s="567"/>
      <c r="D2" s="567"/>
      <c r="E2" s="567"/>
      <c r="F2" s="563"/>
      <c r="G2" s="563"/>
      <c r="H2" s="568"/>
      <c r="I2" s="568"/>
    </row>
    <row r="3" spans="1:10" ht="39">
      <c r="A3" s="569" t="s">
        <v>15</v>
      </c>
      <c r="B3" s="569" t="s">
        <v>544</v>
      </c>
      <c r="C3" s="570" t="s">
        <v>4</v>
      </c>
      <c r="D3" s="560" t="s">
        <v>497</v>
      </c>
      <c r="E3" s="560" t="s">
        <v>555</v>
      </c>
      <c r="F3" s="560" t="s">
        <v>560</v>
      </c>
      <c r="G3" s="560" t="s">
        <v>498</v>
      </c>
      <c r="H3" s="560" t="s">
        <v>554</v>
      </c>
      <c r="I3" s="560" t="s">
        <v>561</v>
      </c>
      <c r="J3" s="411" t="s">
        <v>562</v>
      </c>
    </row>
    <row r="4" spans="1:9" ht="15.75" customHeight="1">
      <c r="A4" s="571"/>
      <c r="B4" s="572"/>
      <c r="C4" s="570"/>
      <c r="D4" s="591"/>
      <c r="E4" s="591"/>
      <c r="F4" s="592"/>
      <c r="G4" s="592"/>
      <c r="H4" s="593"/>
      <c r="I4" s="593"/>
    </row>
    <row r="5" spans="1:9" ht="15.75" customHeight="1">
      <c r="A5" s="571"/>
      <c r="B5" s="572"/>
      <c r="C5" s="570"/>
      <c r="D5" s="591"/>
      <c r="E5" s="591"/>
      <c r="F5" s="592"/>
      <c r="G5" s="592"/>
      <c r="H5" s="594"/>
      <c r="I5" s="594"/>
    </row>
    <row r="6" spans="1:10" ht="15.75" customHeight="1">
      <c r="A6" s="571">
        <v>841112</v>
      </c>
      <c r="B6" s="573" t="s">
        <v>525</v>
      </c>
      <c r="C6" s="570" t="s">
        <v>16</v>
      </c>
      <c r="D6" s="591">
        <f>'[1]841112_011130'!$C$66</f>
        <v>447020</v>
      </c>
      <c r="E6" s="591">
        <f>'[1]841112_011130'!$D$66</f>
        <v>10339488</v>
      </c>
      <c r="F6" s="591">
        <f>'[1]841112_011130'!$E$66</f>
        <v>3957098</v>
      </c>
      <c r="G6" s="592">
        <f>'841112_011130'!C131</f>
        <v>44180568</v>
      </c>
      <c r="H6" s="594">
        <f>'841112_011130'!D131</f>
        <v>33946056</v>
      </c>
      <c r="I6" s="594">
        <f>'841112_011130'!E131</f>
        <v>37339609</v>
      </c>
      <c r="J6" s="565">
        <f>I6/G6</f>
        <v>0.8451590979998266</v>
      </c>
    </row>
    <row r="7" spans="1:10" ht="15.75" customHeight="1">
      <c r="A7" s="571">
        <v>680001</v>
      </c>
      <c r="B7" s="574" t="s">
        <v>528</v>
      </c>
      <c r="C7" s="570" t="s">
        <v>20</v>
      </c>
      <c r="D7" s="591">
        <f>'[1]680001_013350'!$C$56</f>
        <v>4966959</v>
      </c>
      <c r="E7" s="591">
        <f>'[1]680001_013350'!$D$56</f>
        <v>3706138</v>
      </c>
      <c r="F7" s="591">
        <f>'[1]680001_013350'!$E$56</f>
        <v>5097310</v>
      </c>
      <c r="G7" s="592">
        <f>'680001_013350'!C131</f>
        <v>156000</v>
      </c>
      <c r="H7" s="594">
        <f>'680001_013350'!D131</f>
        <v>504350</v>
      </c>
      <c r="I7" s="594">
        <f>'680001_013350'!E131</f>
        <v>120000</v>
      </c>
      <c r="J7" s="565">
        <f>I7/G7</f>
        <v>0.7692307692307693</v>
      </c>
    </row>
    <row r="8" spans="1:9" ht="24" customHeight="1">
      <c r="A8" s="571">
        <v>680002</v>
      </c>
      <c r="B8" s="574" t="s">
        <v>528</v>
      </c>
      <c r="C8" s="575" t="s">
        <v>492</v>
      </c>
      <c r="D8" s="597">
        <f>'[1]680002_013350'!$C$56</f>
        <v>31155301</v>
      </c>
      <c r="E8" s="598">
        <f>'[1]680002_013350'!$D$56</f>
        <v>38135785</v>
      </c>
      <c r="F8" s="598">
        <f>'[1]680002_013350'!$E$56</f>
        <v>6043071</v>
      </c>
      <c r="G8" s="592">
        <f>'680002_013350'!C131</f>
        <v>0</v>
      </c>
      <c r="H8" s="594">
        <f>'680002_013350'!D131</f>
        <v>0</v>
      </c>
      <c r="I8" s="594">
        <f>'680002_013350'!E131</f>
        <v>0</v>
      </c>
    </row>
    <row r="9" spans="1:9" ht="15.75" customHeight="1">
      <c r="A9" s="571">
        <v>999000</v>
      </c>
      <c r="B9" s="574" t="s">
        <v>590</v>
      </c>
      <c r="C9" s="576" t="s">
        <v>589</v>
      </c>
      <c r="D9" s="597"/>
      <c r="E9" s="598"/>
      <c r="F9" s="598"/>
      <c r="G9" s="592">
        <f>'999000_016040'!C131</f>
        <v>0</v>
      </c>
      <c r="H9" s="592">
        <f>'999000_016040'!D131</f>
        <v>0</v>
      </c>
      <c r="I9" s="592">
        <f>'999000_016040'!E131</f>
        <v>1984550</v>
      </c>
    </row>
    <row r="10" spans="1:10" ht="12.75">
      <c r="A10" s="571">
        <v>841901</v>
      </c>
      <c r="B10" s="573" t="s">
        <v>527</v>
      </c>
      <c r="C10" s="570" t="s">
        <v>19</v>
      </c>
      <c r="D10" s="591">
        <f>'[1]841901_018010'!$C$57</f>
        <v>109624246</v>
      </c>
      <c r="E10" s="591">
        <f>'[1]841901_018010'!$D$57</f>
        <v>118633458</v>
      </c>
      <c r="F10" s="591">
        <f>'[1]841901_018010'!$E$57</f>
        <v>116452376</v>
      </c>
      <c r="G10" s="592">
        <f>'841901_018010'!C131</f>
        <v>10083832</v>
      </c>
      <c r="H10" s="594">
        <f>'841901_018010'!D131</f>
        <v>4618445</v>
      </c>
      <c r="I10" s="594">
        <f>'841901_018010'!E131</f>
        <v>4440354</v>
      </c>
      <c r="J10" s="565">
        <f>I10/G10</f>
        <v>0.44034390894255276</v>
      </c>
    </row>
    <row r="11" spans="1:9" ht="12.75">
      <c r="A11" s="571">
        <v>999000</v>
      </c>
      <c r="B11" s="573" t="s">
        <v>545</v>
      </c>
      <c r="C11" s="570" t="s">
        <v>522</v>
      </c>
      <c r="D11" s="591"/>
      <c r="E11" s="591"/>
      <c r="F11" s="591"/>
      <c r="G11" s="592">
        <f>'999000_018020'!C131</f>
        <v>0</v>
      </c>
      <c r="H11" s="592">
        <f>'999000_018020'!D131</f>
        <v>4235509</v>
      </c>
      <c r="I11" s="592">
        <f>'999000_018020'!E131</f>
        <v>2961554</v>
      </c>
    </row>
    <row r="12" spans="1:10" ht="12.75">
      <c r="A12" s="571">
        <v>841907</v>
      </c>
      <c r="B12" s="574" t="s">
        <v>543</v>
      </c>
      <c r="C12" s="570" t="s">
        <v>32</v>
      </c>
      <c r="D12" s="591">
        <f>'[1]841907_018030'!$C$55</f>
        <v>231000000</v>
      </c>
      <c r="E12" s="591">
        <f>'[1]841907_018030'!$D$55</f>
        <v>312480759</v>
      </c>
      <c r="F12" s="591">
        <f>'[1]841907_018030'!$E$55</f>
        <v>231000000</v>
      </c>
      <c r="G12" s="592">
        <f>'841907_018030'!C131</f>
        <v>45052464</v>
      </c>
      <c r="H12" s="594">
        <f>'841907_018030'!D131</f>
        <v>33783273</v>
      </c>
      <c r="I12" s="594">
        <f>'841907_018030'!E131</f>
        <v>51118449</v>
      </c>
      <c r="J12" s="565">
        <f>I12/G12</f>
        <v>1.1346426912410383</v>
      </c>
    </row>
    <row r="13" spans="1:9" ht="12.75">
      <c r="A13" s="571">
        <v>522001</v>
      </c>
      <c r="B13" s="574" t="s">
        <v>546</v>
      </c>
      <c r="C13" s="570" t="s">
        <v>547</v>
      </c>
      <c r="D13" s="591"/>
      <c r="E13" s="591"/>
      <c r="F13" s="591"/>
      <c r="G13" s="592">
        <f>'522001_045160'!C131</f>
        <v>0</v>
      </c>
      <c r="H13" s="592">
        <f>'522001_045160'!D131</f>
        <v>120000</v>
      </c>
      <c r="I13" s="592">
        <f>'522001_045160'!E131</f>
        <v>27000000</v>
      </c>
    </row>
    <row r="14" spans="1:9" ht="12.75">
      <c r="A14" s="571">
        <v>841358</v>
      </c>
      <c r="B14" s="574" t="s">
        <v>537</v>
      </c>
      <c r="C14" s="570" t="s">
        <v>28</v>
      </c>
      <c r="D14" s="591">
        <v>0</v>
      </c>
      <c r="E14" s="591"/>
      <c r="F14" s="592">
        <v>0</v>
      </c>
      <c r="G14" s="592">
        <f>'841358_047320'!C101</f>
        <v>0</v>
      </c>
      <c r="H14" s="594">
        <f>'841358_047320'!D101</f>
        <v>0</v>
      </c>
      <c r="I14" s="594">
        <f>'841358_047320'!E101</f>
        <v>0</v>
      </c>
    </row>
    <row r="15" spans="1:10" ht="15.75" customHeight="1">
      <c r="A15" s="571">
        <v>841317</v>
      </c>
      <c r="B15" s="574" t="s">
        <v>526</v>
      </c>
      <c r="C15" s="577" t="s">
        <v>18</v>
      </c>
      <c r="D15" s="591">
        <f>'[1]841317_047410'!$C$59</f>
        <v>0</v>
      </c>
      <c r="E15" s="591">
        <f>'[1]841317_047410'!$D$59</f>
        <v>0</v>
      </c>
      <c r="F15" s="591">
        <f>'[1]841317_047410'!$E$59</f>
        <v>0</v>
      </c>
      <c r="G15" s="592">
        <f>'841317_047410'!C131</f>
        <v>24731015</v>
      </c>
      <c r="H15" s="594">
        <f>'841317_047410'!D131</f>
        <v>1598159</v>
      </c>
      <c r="I15" s="594">
        <f>'841317_047410'!E131</f>
        <v>376400</v>
      </c>
      <c r="J15" s="565">
        <f>I15/G15</f>
        <v>0.01521975543664504</v>
      </c>
    </row>
    <row r="16" spans="1:9" ht="15.75" customHeight="1">
      <c r="A16" s="571">
        <v>370000</v>
      </c>
      <c r="B16" s="574" t="s">
        <v>540</v>
      </c>
      <c r="C16" s="578" t="s">
        <v>30</v>
      </c>
      <c r="D16" s="592">
        <f>'[1]370000_052020'!$C$59</f>
        <v>0</v>
      </c>
      <c r="E16" s="592">
        <f>'[1]370000_052020'!$D$59</f>
        <v>1837420</v>
      </c>
      <c r="F16" s="592">
        <f>'[1]370000_052020'!$E$59</f>
        <v>0</v>
      </c>
      <c r="G16" s="592">
        <f>'370000_052020'!C101</f>
        <v>0</v>
      </c>
      <c r="H16" s="594">
        <f>'370000_052020'!D101</f>
        <v>12750300</v>
      </c>
      <c r="I16" s="594">
        <f>'370000_052020'!E101</f>
        <v>0</v>
      </c>
    </row>
    <row r="17" spans="1:9" ht="15.75" customHeight="1">
      <c r="A17" s="571">
        <v>999000</v>
      </c>
      <c r="B17" s="579" t="s">
        <v>539</v>
      </c>
      <c r="C17" s="580" t="s">
        <v>495</v>
      </c>
      <c r="D17" s="599">
        <f>'[1]999000_056010'!$C$56</f>
        <v>0</v>
      </c>
      <c r="E17" s="597">
        <f>'[1]999000_056010'!$D$56</f>
        <v>0</v>
      </c>
      <c r="F17" s="599">
        <f>'[1]999000_056010'!$E$56</f>
        <v>0</v>
      </c>
      <c r="G17" s="592">
        <f>'910502_082092'!C132</f>
        <v>0</v>
      </c>
      <c r="H17" s="594">
        <f>'910502_082092'!D132</f>
        <v>0</v>
      </c>
      <c r="I17" s="594">
        <v>0</v>
      </c>
    </row>
    <row r="18" spans="1:9" ht="15.75" customHeight="1">
      <c r="A18" s="571">
        <v>999000</v>
      </c>
      <c r="B18" s="574" t="s">
        <v>542</v>
      </c>
      <c r="C18" s="581" t="s">
        <v>489</v>
      </c>
      <c r="D18" s="600">
        <f>'[1]999000_062020'!$C$56</f>
        <v>0</v>
      </c>
      <c r="E18" s="592">
        <f>'[1]999000_062020'!$D$56</f>
        <v>15401332</v>
      </c>
      <c r="F18" s="600">
        <f>'[1]999000_062020'!$E$56</f>
        <v>0</v>
      </c>
      <c r="G18" s="592">
        <f>'999000_062020'!C131</f>
        <v>0</v>
      </c>
      <c r="H18" s="594">
        <f>'999000_062020'!D131</f>
        <v>271440</v>
      </c>
      <c r="I18" s="594">
        <f>'999000_062020'!E131</f>
        <v>20778499</v>
      </c>
    </row>
    <row r="19" spans="1:10" ht="15.75" customHeight="1">
      <c r="A19" s="571">
        <v>841218</v>
      </c>
      <c r="B19" s="574" t="s">
        <v>538</v>
      </c>
      <c r="C19" s="570" t="s">
        <v>505</v>
      </c>
      <c r="D19" s="591"/>
      <c r="E19" s="591"/>
      <c r="F19" s="592"/>
      <c r="G19" s="592">
        <f>'841218_064010'!C131</f>
        <v>3119120</v>
      </c>
      <c r="H19" s="594">
        <f>'841218_064010'!D131</f>
        <v>1972056</v>
      </c>
      <c r="I19" s="594">
        <f>'841218_064010'!E131</f>
        <v>0</v>
      </c>
      <c r="J19" s="565">
        <f>I19/G19</f>
        <v>0</v>
      </c>
    </row>
    <row r="20" spans="1:9" ht="15.75" customHeight="1">
      <c r="A20" s="571">
        <v>813000</v>
      </c>
      <c r="B20" s="574" t="s">
        <v>549</v>
      </c>
      <c r="C20" s="570" t="s">
        <v>550</v>
      </c>
      <c r="D20" s="591"/>
      <c r="E20" s="591"/>
      <c r="F20" s="592"/>
      <c r="G20" s="592">
        <f>'813000_066010'!C131</f>
        <v>0</v>
      </c>
      <c r="H20" s="592">
        <f>'813000_066010'!D131</f>
        <v>0</v>
      </c>
      <c r="I20" s="592">
        <f>'813000_066010'!E131</f>
        <v>0</v>
      </c>
    </row>
    <row r="21" spans="1:10" ht="15.75" customHeight="1">
      <c r="A21" s="571">
        <v>841403</v>
      </c>
      <c r="B21" s="573" t="s">
        <v>529</v>
      </c>
      <c r="C21" s="582" t="s">
        <v>21</v>
      </c>
      <c r="D21" s="583">
        <f>'[1]841403_066020'!$C$56</f>
        <v>2395728</v>
      </c>
      <c r="E21" s="583">
        <f>'[1]841403_066020'!$D$56</f>
        <v>1796796</v>
      </c>
      <c r="F21" s="583">
        <f>'[1]841403_066020'!$E$56</f>
        <v>5570728</v>
      </c>
      <c r="G21" s="592">
        <f>'841403_066020'!C131</f>
        <v>10072227</v>
      </c>
      <c r="H21" s="594">
        <f>'841403_066020'!D131</f>
        <v>4591033</v>
      </c>
      <c r="I21" s="594">
        <f>'841403_066020'!E131</f>
        <v>15565744</v>
      </c>
      <c r="J21" s="565">
        <f>I21/G21</f>
        <v>1.5454123502180799</v>
      </c>
    </row>
    <row r="22" spans="1:10" ht="15.75" customHeight="1">
      <c r="A22" s="571">
        <v>862101</v>
      </c>
      <c r="B22" s="574" t="s">
        <v>533</v>
      </c>
      <c r="C22" s="570" t="s">
        <v>25</v>
      </c>
      <c r="D22" s="591">
        <f>'[1]862101_072111'!$C$55</f>
        <v>14285900</v>
      </c>
      <c r="E22" s="591">
        <f>'[1]862101_072111'!$D$55</f>
        <v>10424500</v>
      </c>
      <c r="F22" s="591">
        <f>'[1]862101_072111'!$E$55</f>
        <v>13850200</v>
      </c>
      <c r="G22" s="592">
        <f>'862101_072111'!C131</f>
        <v>14285900</v>
      </c>
      <c r="H22" s="594">
        <f>'862101_072111'!D131</f>
        <v>10382200</v>
      </c>
      <c r="I22" s="594">
        <f>'862101_072111'!E131</f>
        <v>13850200</v>
      </c>
      <c r="J22" s="565">
        <f>I22/G22</f>
        <v>0.9695013964818457</v>
      </c>
    </row>
    <row r="23" spans="1:9" ht="15.75" customHeight="1">
      <c r="A23" s="571">
        <v>862102</v>
      </c>
      <c r="B23" s="574" t="s">
        <v>534</v>
      </c>
      <c r="C23" s="570" t="s">
        <v>26</v>
      </c>
      <c r="D23" s="591">
        <v>0</v>
      </c>
      <c r="E23" s="591"/>
      <c r="F23" s="591">
        <v>0</v>
      </c>
      <c r="G23" s="592">
        <f>'862102_072112'!C101</f>
        <v>0</v>
      </c>
      <c r="H23" s="594">
        <f>'862102_072112'!D101</f>
        <v>0</v>
      </c>
      <c r="I23" s="594">
        <f>'862102_072112'!E101</f>
        <v>0</v>
      </c>
    </row>
    <row r="24" spans="1:9" ht="15.75" customHeight="1">
      <c r="A24" s="571">
        <v>869041</v>
      </c>
      <c r="B24" s="574" t="s">
        <v>532</v>
      </c>
      <c r="C24" s="570" t="s">
        <v>24</v>
      </c>
      <c r="D24" s="591">
        <f>'[1]869041_074031'!$C$55</f>
        <v>4691800</v>
      </c>
      <c r="E24" s="591">
        <f>'[1]869041_074031'!$D$55</f>
        <v>4244500</v>
      </c>
      <c r="F24" s="591">
        <f>'[1]869041_074031'!$E$55</f>
        <v>5558800</v>
      </c>
      <c r="G24" s="592">
        <v>0</v>
      </c>
      <c r="H24" s="594">
        <v>0</v>
      </c>
      <c r="I24" s="594">
        <v>0</v>
      </c>
    </row>
    <row r="25" spans="1:10" ht="15.75" customHeight="1">
      <c r="A25" s="571">
        <v>932911</v>
      </c>
      <c r="B25" s="584" t="s">
        <v>535</v>
      </c>
      <c r="C25" s="585" t="s">
        <v>494</v>
      </c>
      <c r="D25" s="591">
        <f>'[1]932911_081061'!$C$56</f>
        <v>0</v>
      </c>
      <c r="E25" s="591">
        <f>'[1]932911_081061'!$D$56</f>
        <v>0</v>
      </c>
      <c r="F25" s="591">
        <f>'[1]932911_081061'!$E$56</f>
        <v>0</v>
      </c>
      <c r="G25" s="592">
        <f>'932911_081061'!C131</f>
        <v>56996180</v>
      </c>
      <c r="H25" s="594">
        <f>'932911_081061'!D131</f>
        <v>56868554</v>
      </c>
      <c r="I25" s="594">
        <f>'932911_081061'!E131</f>
        <v>0</v>
      </c>
      <c r="J25" s="565">
        <f>I25/G25</f>
        <v>0</v>
      </c>
    </row>
    <row r="26" spans="1:9" ht="23.25" customHeight="1">
      <c r="A26" s="571">
        <v>910502</v>
      </c>
      <c r="B26" s="584" t="s">
        <v>598</v>
      </c>
      <c r="C26" s="586" t="s">
        <v>29</v>
      </c>
      <c r="D26" s="591"/>
      <c r="E26" s="591"/>
      <c r="F26" s="591"/>
      <c r="G26" s="592"/>
      <c r="H26" s="594"/>
      <c r="I26" s="594">
        <f>'910502_082092'!E132</f>
        <v>1000000</v>
      </c>
    </row>
    <row r="27" spans="1:10" ht="14.25" customHeight="1">
      <c r="A27" s="571">
        <v>890301</v>
      </c>
      <c r="B27" s="587" t="s">
        <v>536</v>
      </c>
      <c r="C27" s="570" t="s">
        <v>27</v>
      </c>
      <c r="D27" s="591">
        <v>0</v>
      </c>
      <c r="E27" s="591"/>
      <c r="F27" s="592">
        <v>0</v>
      </c>
      <c r="G27" s="592">
        <f>'890301_084031'!C101</f>
        <v>1509185</v>
      </c>
      <c r="H27" s="594">
        <f>'890301_084031'!D101</f>
        <v>729801</v>
      </c>
      <c r="I27" s="594">
        <f>'890301_084031'!E101</f>
        <v>1709725</v>
      </c>
      <c r="J27" s="565">
        <f>I27/G27</f>
        <v>1.1328796668400494</v>
      </c>
    </row>
    <row r="28" spans="1:10" ht="12.75" customHeight="1">
      <c r="A28" s="571">
        <v>882113</v>
      </c>
      <c r="B28" s="574" t="s">
        <v>530</v>
      </c>
      <c r="C28" s="570" t="s">
        <v>22</v>
      </c>
      <c r="D28" s="591">
        <f>'[1]889942_106020'!$C$55</f>
        <v>591900</v>
      </c>
      <c r="E28" s="591">
        <f>'[1]889942_106020'!$D$55</f>
        <v>846600</v>
      </c>
      <c r="F28" s="591">
        <f>'[1]889942_106020'!$E$55</f>
        <v>346800</v>
      </c>
      <c r="G28" s="592">
        <f>'882113_106020'!C131</f>
        <v>2000000</v>
      </c>
      <c r="H28" s="594">
        <f>'882113_106020'!D131</f>
        <v>0</v>
      </c>
      <c r="I28" s="594">
        <f>'882113_106020'!E131</f>
        <v>2000000</v>
      </c>
      <c r="J28" s="565">
        <f>I28/G28</f>
        <v>1</v>
      </c>
    </row>
    <row r="29" spans="1:9" ht="13.5" customHeight="1">
      <c r="A29" s="571">
        <v>889928</v>
      </c>
      <c r="B29" s="574" t="s">
        <v>541</v>
      </c>
      <c r="C29" s="581" t="s">
        <v>31</v>
      </c>
      <c r="D29" s="600">
        <v>0</v>
      </c>
      <c r="E29" s="592"/>
      <c r="F29" s="592">
        <v>0</v>
      </c>
      <c r="G29" s="592">
        <f>'889928_107055'!C131</f>
        <v>0</v>
      </c>
      <c r="H29" s="594">
        <f>'889928_107055'!D131</f>
        <v>0</v>
      </c>
      <c r="I29" s="594">
        <f>'889928_107055'!E131</f>
        <v>0</v>
      </c>
    </row>
    <row r="30" spans="1:10" ht="12" customHeight="1">
      <c r="A30" s="571">
        <v>882129</v>
      </c>
      <c r="B30" s="574" t="s">
        <v>531</v>
      </c>
      <c r="C30" s="570" t="s">
        <v>23</v>
      </c>
      <c r="D30" s="591">
        <v>0</v>
      </c>
      <c r="E30" s="591">
        <v>0</v>
      </c>
      <c r="F30" s="591">
        <f>'[1]882129_107060'!$E$55</f>
        <v>0</v>
      </c>
      <c r="G30" s="592">
        <f>'882129_107060'!C130</f>
        <v>6560000</v>
      </c>
      <c r="H30" s="594">
        <f>'882129_107060'!D130</f>
        <v>3387187</v>
      </c>
      <c r="I30" s="594">
        <f>'882129_107060'!E130</f>
        <v>6382000</v>
      </c>
      <c r="J30" s="565">
        <f>I30/G30</f>
        <v>0.9728658536585366</v>
      </c>
    </row>
    <row r="31" spans="1:9" ht="15.75" customHeight="1">
      <c r="A31" s="571">
        <v>999000</v>
      </c>
      <c r="B31" s="573" t="s">
        <v>524</v>
      </c>
      <c r="C31" s="588" t="s">
        <v>17</v>
      </c>
      <c r="D31" s="592">
        <f>'[1]999000_900020'!$C$65</f>
        <v>177300000</v>
      </c>
      <c r="E31" s="592">
        <f>'[1]999000_900020'!$D$65</f>
        <v>193612401</v>
      </c>
      <c r="F31" s="592">
        <f>'[1]999000_900020'!$E$65</f>
        <v>178000000</v>
      </c>
      <c r="G31" s="592">
        <v>0</v>
      </c>
      <c r="H31" s="594">
        <v>0</v>
      </c>
      <c r="I31" s="594">
        <v>0</v>
      </c>
    </row>
    <row r="32" spans="1:10" ht="15.75" customHeight="1">
      <c r="A32" s="571"/>
      <c r="B32" s="572"/>
      <c r="C32" s="589" t="s">
        <v>33</v>
      </c>
      <c r="D32" s="595">
        <f aca="true" t="shared" si="0" ref="D32:I32">SUM(D6:D31)</f>
        <v>576458854</v>
      </c>
      <c r="E32" s="595">
        <f t="shared" si="0"/>
        <v>711459177</v>
      </c>
      <c r="F32" s="595">
        <f t="shared" si="0"/>
        <v>565876383</v>
      </c>
      <c r="G32" s="595">
        <f t="shared" si="0"/>
        <v>218746491</v>
      </c>
      <c r="H32" s="596">
        <f t="shared" si="0"/>
        <v>169758363</v>
      </c>
      <c r="I32" s="596">
        <f t="shared" si="0"/>
        <v>186627084</v>
      </c>
      <c r="J32" s="565">
        <f>I32/G32</f>
        <v>0.8531660697588058</v>
      </c>
    </row>
  </sheetData>
  <sheetProtection selectLockedCells="1" selectUnlockedCells="1"/>
  <printOptions headings="1"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70" r:id="rId1"/>
  <headerFooter alignWithMargins="0">
    <oddHeader>&amp;C&amp;P/&amp;N&amp;R&amp;A</oddHeader>
    <oddFooter>&amp;C&amp;D&amp;R&amp;F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K101"/>
  <sheetViews>
    <sheetView view="pageBreakPreview" zoomScaleSheetLayoutView="100" zoomScalePageLayoutView="0" workbookViewId="0" topLeftCell="A34">
      <selection activeCell="B2" sqref="B2:C2"/>
    </sheetView>
  </sheetViews>
  <sheetFormatPr defaultColWidth="8.41015625" defaultRowHeight="18"/>
  <cols>
    <col min="1" max="1" width="8.41015625" style="82" customWidth="1"/>
    <col min="2" max="2" width="38.41015625" style="82" customWidth="1"/>
    <col min="3" max="3" width="8.91015625" style="82" customWidth="1"/>
    <col min="4" max="4" width="10.41015625" style="82" customWidth="1"/>
    <col min="5" max="5" width="11.33203125" style="82" customWidth="1"/>
    <col min="6" max="7" width="12.5" style="82" customWidth="1"/>
    <col min="8" max="250" width="7.08203125" style="82" customWidth="1"/>
    <col min="251" max="16384" width="8.41015625" style="82" customWidth="1"/>
  </cols>
  <sheetData>
    <row r="1" spans="3:7" ht="12.75">
      <c r="C1" s="106"/>
      <c r="D1" s="106"/>
      <c r="E1" s="106" t="s">
        <v>296</v>
      </c>
      <c r="F1" s="106"/>
      <c r="G1" s="106"/>
    </row>
    <row r="2" spans="2:5" ht="12.75">
      <c r="B2" s="537" t="s">
        <v>564</v>
      </c>
      <c r="C2" s="538"/>
      <c r="D2" s="105"/>
      <c r="E2" s="105"/>
    </row>
    <row r="3" ht="17.25" customHeight="1"/>
    <row r="4" spans="1:7" ht="47.25" customHeight="1">
      <c r="A4" s="107">
        <v>862102</v>
      </c>
      <c r="B4" s="108" t="s">
        <v>438</v>
      </c>
      <c r="C4" s="33" t="s">
        <v>500</v>
      </c>
      <c r="D4" s="424" t="s">
        <v>563</v>
      </c>
      <c r="E4" s="380" t="s">
        <v>561</v>
      </c>
      <c r="F4" s="197"/>
      <c r="G4" s="197"/>
    </row>
    <row r="5" spans="1:7" ht="12.75">
      <c r="A5" s="110" t="s">
        <v>439</v>
      </c>
      <c r="B5" s="111"/>
      <c r="C5" s="114"/>
      <c r="D5" s="114"/>
      <c r="E5" s="114"/>
      <c r="F5" s="21"/>
      <c r="G5" s="21"/>
    </row>
    <row r="6" spans="1:7" ht="13.5" customHeight="1">
      <c r="A6" s="112" t="s">
        <v>298</v>
      </c>
      <c r="B6" s="113" t="s">
        <v>299</v>
      </c>
      <c r="C6" s="114"/>
      <c r="D6" s="114"/>
      <c r="E6" s="114"/>
      <c r="F6" s="21"/>
      <c r="G6" s="21"/>
    </row>
    <row r="7" spans="1:7" ht="13.5" customHeight="1">
      <c r="A7" s="115" t="s">
        <v>300</v>
      </c>
      <c r="B7" s="116" t="s">
        <v>301</v>
      </c>
      <c r="C7" s="114"/>
      <c r="D7" s="114"/>
      <c r="E7" s="114"/>
      <c r="F7" s="21"/>
      <c r="G7" s="21"/>
    </row>
    <row r="8" spans="1:7" ht="13.5" customHeight="1">
      <c r="A8" s="115" t="s">
        <v>302</v>
      </c>
      <c r="B8" s="116" t="s">
        <v>303</v>
      </c>
      <c r="C8" s="84"/>
      <c r="D8" s="84"/>
      <c r="E8" s="84"/>
      <c r="F8" s="26"/>
      <c r="G8" s="26"/>
    </row>
    <row r="9" spans="1:7" ht="13.5" customHeight="1">
      <c r="A9" s="115" t="s">
        <v>304</v>
      </c>
      <c r="B9" s="116" t="s">
        <v>305</v>
      </c>
      <c r="C9" s="114"/>
      <c r="D9" s="114"/>
      <c r="E9" s="114"/>
      <c r="F9" s="21"/>
      <c r="G9" s="21"/>
    </row>
    <row r="10" spans="1:7" ht="13.5" customHeight="1">
      <c r="A10" s="115" t="s">
        <v>306</v>
      </c>
      <c r="B10" s="117" t="s">
        <v>307</v>
      </c>
      <c r="C10" s="114"/>
      <c r="D10" s="114"/>
      <c r="E10" s="114"/>
      <c r="F10" s="21"/>
      <c r="G10" s="21"/>
    </row>
    <row r="11" spans="1:7" ht="13.5" customHeight="1">
      <c r="A11" s="115" t="s">
        <v>70</v>
      </c>
      <c r="B11" s="117" t="s">
        <v>308</v>
      </c>
      <c r="C11" s="114"/>
      <c r="D11" s="114"/>
      <c r="E11" s="114"/>
      <c r="F11" s="21"/>
      <c r="G11" s="21"/>
    </row>
    <row r="12" spans="1:7" ht="13.5" customHeight="1">
      <c r="A12" s="115" t="s">
        <v>309</v>
      </c>
      <c r="B12" s="118" t="s">
        <v>310</v>
      </c>
      <c r="C12" s="114"/>
      <c r="D12" s="114"/>
      <c r="E12" s="114"/>
      <c r="F12" s="21"/>
      <c r="G12" s="21"/>
    </row>
    <row r="13" spans="1:7" ht="13.5" customHeight="1">
      <c r="A13" s="115" t="s">
        <v>311</v>
      </c>
      <c r="B13" s="118" t="s">
        <v>312</v>
      </c>
      <c r="C13" s="114"/>
      <c r="D13" s="114"/>
      <c r="E13" s="114"/>
      <c r="F13" s="21"/>
      <c r="G13" s="21"/>
    </row>
    <row r="14" spans="1:7" ht="13.5" customHeight="1">
      <c r="A14" s="115" t="s">
        <v>313</v>
      </c>
      <c r="B14" s="116" t="s">
        <v>314</v>
      </c>
      <c r="C14" s="114"/>
      <c r="D14" s="114"/>
      <c r="E14" s="114"/>
      <c r="F14" s="21"/>
      <c r="G14" s="21"/>
    </row>
    <row r="15" spans="1:7" ht="13.5" customHeight="1">
      <c r="A15" s="115" t="s">
        <v>315</v>
      </c>
      <c r="B15" s="116" t="s">
        <v>316</v>
      </c>
      <c r="C15" s="114"/>
      <c r="D15" s="114"/>
      <c r="E15" s="114"/>
      <c r="F15" s="21"/>
      <c r="G15" s="21"/>
    </row>
    <row r="16" spans="1:7" ht="13.5" customHeight="1">
      <c r="A16" s="119" t="s">
        <v>317</v>
      </c>
      <c r="B16" s="120" t="s">
        <v>318</v>
      </c>
      <c r="C16" s="114"/>
      <c r="D16" s="114"/>
      <c r="E16" s="114"/>
      <c r="F16" s="21"/>
      <c r="G16" s="21"/>
    </row>
    <row r="17" spans="1:7" ht="13.5" customHeight="1">
      <c r="A17" s="121" t="s">
        <v>319</v>
      </c>
      <c r="B17" s="122" t="s">
        <v>320</v>
      </c>
      <c r="C17" s="123">
        <f>SUM(C6:C16)</f>
        <v>0</v>
      </c>
      <c r="D17" s="123">
        <f>SUM(D6:D16)</f>
        <v>0</v>
      </c>
      <c r="E17" s="123">
        <f>SUM(E6:E16)</f>
        <v>0</v>
      </c>
      <c r="F17" s="124"/>
      <c r="G17" s="124"/>
    </row>
    <row r="18" spans="1:7" ht="13.5" customHeight="1">
      <c r="A18" s="125" t="s">
        <v>321</v>
      </c>
      <c r="B18" s="126" t="s">
        <v>322</v>
      </c>
      <c r="C18" s="114"/>
      <c r="D18" s="114"/>
      <c r="E18" s="114"/>
      <c r="F18" s="21"/>
      <c r="G18" s="21"/>
    </row>
    <row r="19" spans="1:7" ht="13.5" customHeight="1">
      <c r="A19" s="125" t="s">
        <v>323</v>
      </c>
      <c r="B19" s="126" t="s">
        <v>324</v>
      </c>
      <c r="C19" s="114"/>
      <c r="D19" s="114"/>
      <c r="E19" s="114"/>
      <c r="F19" s="21"/>
      <c r="G19" s="21"/>
    </row>
    <row r="20" spans="1:7" ht="13.5" customHeight="1">
      <c r="A20" s="125" t="s">
        <v>97</v>
      </c>
      <c r="B20" s="126" t="s">
        <v>98</v>
      </c>
      <c r="C20" s="114"/>
      <c r="D20" s="114"/>
      <c r="E20" s="114"/>
      <c r="F20" s="21"/>
      <c r="G20" s="21"/>
    </row>
    <row r="21" spans="1:7" ht="13.5" customHeight="1">
      <c r="A21" s="125" t="s">
        <v>325</v>
      </c>
      <c r="B21" s="126" t="s">
        <v>100</v>
      </c>
      <c r="C21" s="114"/>
      <c r="D21" s="114"/>
      <c r="E21" s="114"/>
      <c r="F21" s="21"/>
      <c r="G21" s="21"/>
    </row>
    <row r="22" spans="1:7" ht="13.5" customHeight="1">
      <c r="A22" s="121" t="s">
        <v>326</v>
      </c>
      <c r="B22" s="122" t="s">
        <v>327</v>
      </c>
      <c r="C22" s="84">
        <f>SUM(C18:C21)</f>
        <v>0</v>
      </c>
      <c r="D22" s="84">
        <f>SUM(D18:D21)</f>
        <v>0</v>
      </c>
      <c r="E22" s="84">
        <f>SUM(E18:E21)</f>
        <v>0</v>
      </c>
      <c r="F22" s="26"/>
      <c r="G22" s="26"/>
    </row>
    <row r="23" spans="1:7" ht="13.5" customHeight="1">
      <c r="A23" s="127" t="s">
        <v>328</v>
      </c>
      <c r="B23" s="128" t="s">
        <v>329</v>
      </c>
      <c r="C23" s="123">
        <f>SUM(C22,C17)</f>
        <v>0</v>
      </c>
      <c r="D23" s="123">
        <f>SUM(D22,D17)</f>
        <v>0</v>
      </c>
      <c r="E23" s="123">
        <f>SUM(E22,E17)</f>
        <v>0</v>
      </c>
      <c r="F23" s="124"/>
      <c r="G23" s="124"/>
    </row>
    <row r="24" spans="1:7" ht="13.5" customHeight="1">
      <c r="A24" s="129"/>
      <c r="B24" s="130"/>
      <c r="C24" s="114"/>
      <c r="D24" s="114"/>
      <c r="E24" s="114"/>
      <c r="F24" s="21"/>
      <c r="G24" s="21"/>
    </row>
    <row r="25" spans="1:7" ht="13.5" customHeight="1">
      <c r="A25" s="131" t="s">
        <v>104</v>
      </c>
      <c r="B25" s="132" t="s">
        <v>330</v>
      </c>
      <c r="C25" s="114"/>
      <c r="D25" s="114"/>
      <c r="E25" s="114"/>
      <c r="F25" s="21"/>
      <c r="G25" s="21"/>
    </row>
    <row r="26" spans="1:7" ht="13.5" customHeight="1">
      <c r="A26" s="133" t="s">
        <v>106</v>
      </c>
      <c r="B26" s="132" t="s">
        <v>331</v>
      </c>
      <c r="C26" s="114"/>
      <c r="D26" s="114"/>
      <c r="E26" s="114"/>
      <c r="F26" s="21"/>
      <c r="G26" s="21"/>
    </row>
    <row r="27" spans="1:7" ht="13.5" customHeight="1">
      <c r="A27" s="134" t="s">
        <v>108</v>
      </c>
      <c r="B27" s="135" t="s">
        <v>109</v>
      </c>
      <c r="C27" s="114"/>
      <c r="D27" s="114"/>
      <c r="E27" s="114"/>
      <c r="F27" s="21"/>
      <c r="G27" s="21"/>
    </row>
    <row r="28" spans="1:7" ht="13.5" customHeight="1">
      <c r="A28" s="136" t="s">
        <v>112</v>
      </c>
      <c r="B28" s="135" t="s">
        <v>332</v>
      </c>
      <c r="C28" s="114"/>
      <c r="D28" s="114"/>
      <c r="E28" s="114"/>
      <c r="F28" s="21"/>
      <c r="G28" s="21"/>
    </row>
    <row r="29" spans="1:7" ht="13.5" customHeight="1">
      <c r="A29" s="137" t="s">
        <v>333</v>
      </c>
      <c r="B29" s="138" t="s">
        <v>334</v>
      </c>
      <c r="C29" s="139">
        <f>SUM(C25:C28)</f>
        <v>0</v>
      </c>
      <c r="D29" s="139">
        <f>SUM(D25:D28)</f>
        <v>0</v>
      </c>
      <c r="E29" s="139">
        <f>SUM(E25:E28)</f>
        <v>0</v>
      </c>
      <c r="F29" s="140"/>
      <c r="G29" s="140"/>
    </row>
    <row r="30" spans="1:7" ht="13.5" customHeight="1">
      <c r="A30" s="141"/>
      <c r="B30" s="111"/>
      <c r="C30" s="114"/>
      <c r="D30" s="114"/>
      <c r="E30" s="114"/>
      <c r="F30" s="21"/>
      <c r="G30" s="21"/>
    </row>
    <row r="31" spans="1:7" ht="13.5" customHeight="1">
      <c r="A31" s="112" t="s">
        <v>335</v>
      </c>
      <c r="B31" s="142" t="s">
        <v>336</v>
      </c>
      <c r="C31" s="114"/>
      <c r="D31" s="114"/>
      <c r="E31" s="114"/>
      <c r="F31" s="21"/>
      <c r="G31" s="21"/>
    </row>
    <row r="32" spans="1:7" ht="13.5" customHeight="1">
      <c r="A32" s="115" t="s">
        <v>337</v>
      </c>
      <c r="B32" s="116" t="s">
        <v>338</v>
      </c>
      <c r="C32" s="114"/>
      <c r="D32" s="114"/>
      <c r="E32" s="114"/>
      <c r="F32" s="21"/>
      <c r="G32" s="21"/>
    </row>
    <row r="33" spans="1:7" ht="13.5" customHeight="1">
      <c r="A33" s="115" t="s">
        <v>339</v>
      </c>
      <c r="B33" s="116" t="s">
        <v>340</v>
      </c>
      <c r="C33" s="114"/>
      <c r="D33" s="114"/>
      <c r="E33" s="114"/>
      <c r="F33" s="21"/>
      <c r="G33" s="21"/>
    </row>
    <row r="34" spans="1:7" ht="13.5" customHeight="1">
      <c r="A34" s="115" t="s">
        <v>341</v>
      </c>
      <c r="B34" s="116" t="s">
        <v>342</v>
      </c>
      <c r="C34" s="114"/>
      <c r="D34" s="114"/>
      <c r="E34" s="114"/>
      <c r="F34" s="21"/>
      <c r="G34" s="21"/>
    </row>
    <row r="35" spans="1:7" ht="13.5" customHeight="1">
      <c r="A35" s="115" t="s">
        <v>343</v>
      </c>
      <c r="B35" s="116" t="s">
        <v>344</v>
      </c>
      <c r="C35" s="114"/>
      <c r="D35" s="114"/>
      <c r="E35" s="114"/>
      <c r="F35" s="21"/>
      <c r="G35" s="21"/>
    </row>
    <row r="36" spans="1:7" ht="13.5" customHeight="1">
      <c r="A36" s="115" t="s">
        <v>116</v>
      </c>
      <c r="B36" s="143" t="s">
        <v>345</v>
      </c>
      <c r="C36" s="30">
        <f>SUM(C31:C35)</f>
        <v>0</v>
      </c>
      <c r="D36" s="30">
        <f>SUM(D31:D35)</f>
        <v>0</v>
      </c>
      <c r="E36" s="30">
        <f>SUM(E31:E35)</f>
        <v>0</v>
      </c>
      <c r="F36" s="144"/>
      <c r="G36" s="144"/>
    </row>
    <row r="37" spans="1:7" ht="13.5" customHeight="1">
      <c r="A37" s="115" t="s">
        <v>346</v>
      </c>
      <c r="B37" s="116" t="s">
        <v>347</v>
      </c>
      <c r="C37" s="30"/>
      <c r="D37" s="30"/>
      <c r="E37" s="30"/>
      <c r="F37" s="144"/>
      <c r="G37" s="144"/>
    </row>
    <row r="38" spans="1:7" ht="13.5" customHeight="1">
      <c r="A38" s="115" t="s">
        <v>348</v>
      </c>
      <c r="B38" s="116" t="s">
        <v>349</v>
      </c>
      <c r="C38" s="114"/>
      <c r="D38" s="114"/>
      <c r="E38" s="114"/>
      <c r="F38" s="21"/>
      <c r="G38" s="21"/>
    </row>
    <row r="39" spans="1:7" ht="13.5" customHeight="1">
      <c r="A39" s="115" t="s">
        <v>350</v>
      </c>
      <c r="B39" s="116" t="s">
        <v>351</v>
      </c>
      <c r="C39" s="114"/>
      <c r="D39" s="114"/>
      <c r="E39" s="114"/>
      <c r="F39" s="21"/>
      <c r="G39" s="21"/>
    </row>
    <row r="40" spans="1:7" ht="13.5" customHeight="1">
      <c r="A40" s="115" t="s">
        <v>352</v>
      </c>
      <c r="B40" s="116" t="s">
        <v>353</v>
      </c>
      <c r="C40" s="114"/>
      <c r="D40" s="114"/>
      <c r="E40" s="114"/>
      <c r="F40" s="21"/>
      <c r="G40" s="21"/>
    </row>
    <row r="41" spans="1:7" ht="13.5" customHeight="1">
      <c r="A41" s="145" t="s">
        <v>354</v>
      </c>
      <c r="B41" s="146" t="s">
        <v>355</v>
      </c>
      <c r="C41" s="114"/>
      <c r="D41" s="114"/>
      <c r="E41" s="114"/>
      <c r="F41" s="21"/>
      <c r="G41" s="21"/>
    </row>
    <row r="42" spans="1:7" ht="13.5" customHeight="1">
      <c r="A42" s="127" t="s">
        <v>118</v>
      </c>
      <c r="B42" s="147" t="s">
        <v>356</v>
      </c>
      <c r="C42" s="84">
        <f>SUM(C38:C41)</f>
        <v>0</v>
      </c>
      <c r="D42" s="84">
        <f>SUM(D38:D41)</f>
        <v>0</v>
      </c>
      <c r="E42" s="84">
        <f>SUM(E38:E41)</f>
        <v>0</v>
      </c>
      <c r="F42" s="26"/>
      <c r="G42" s="26"/>
    </row>
    <row r="43" spans="1:7" ht="13.5" customHeight="1">
      <c r="A43" s="148" t="s">
        <v>120</v>
      </c>
      <c r="B43" s="149" t="s">
        <v>357</v>
      </c>
      <c r="C43" s="150">
        <f>SUM(C42,C36)</f>
        <v>0</v>
      </c>
      <c r="D43" s="150">
        <f>SUM(D42,D36)</f>
        <v>0</v>
      </c>
      <c r="E43" s="150">
        <f>SUM(E42,E36)</f>
        <v>0</v>
      </c>
      <c r="F43" s="151"/>
      <c r="G43" s="151"/>
    </row>
    <row r="44" spans="1:7" ht="13.5" customHeight="1">
      <c r="A44" s="112" t="s">
        <v>122</v>
      </c>
      <c r="B44" s="142" t="s">
        <v>358</v>
      </c>
      <c r="C44" s="114"/>
      <c r="D44" s="114"/>
      <c r="E44" s="114"/>
      <c r="F44" s="21"/>
      <c r="G44" s="21"/>
    </row>
    <row r="45" spans="1:7" ht="13.5" customHeight="1">
      <c r="A45" s="152" t="s">
        <v>359</v>
      </c>
      <c r="B45" s="153" t="s">
        <v>360</v>
      </c>
      <c r="C45" s="114"/>
      <c r="D45" s="114"/>
      <c r="E45" s="114"/>
      <c r="F45" s="21"/>
      <c r="G45" s="21"/>
    </row>
    <row r="46" spans="1:7" ht="13.5" customHeight="1">
      <c r="A46" s="115" t="s">
        <v>124</v>
      </c>
      <c r="B46" s="116" t="s">
        <v>361</v>
      </c>
      <c r="C46" s="114"/>
      <c r="D46" s="114"/>
      <c r="E46" s="114"/>
      <c r="F46" s="21"/>
      <c r="G46" s="21"/>
    </row>
    <row r="47" spans="1:7" ht="13.5" customHeight="1">
      <c r="A47" s="154" t="s">
        <v>126</v>
      </c>
      <c r="B47" s="155" t="s">
        <v>362</v>
      </c>
      <c r="C47" s="150">
        <f>SUM(C44:C46)</f>
        <v>0</v>
      </c>
      <c r="D47" s="150">
        <f>SUM(D44:D46)</f>
        <v>0</v>
      </c>
      <c r="E47" s="150">
        <f>SUM(E44:E46)</f>
        <v>0</v>
      </c>
      <c r="F47" s="151"/>
      <c r="G47" s="151"/>
    </row>
    <row r="48" spans="1:7" ht="13.5" customHeight="1">
      <c r="A48" s="115" t="s">
        <v>363</v>
      </c>
      <c r="B48" s="116" t="s">
        <v>364</v>
      </c>
      <c r="C48" s="114"/>
      <c r="D48" s="114"/>
      <c r="E48" s="114"/>
      <c r="F48" s="21"/>
      <c r="G48" s="21"/>
    </row>
    <row r="49" spans="1:7" ht="13.5" customHeight="1">
      <c r="A49" s="115" t="s">
        <v>365</v>
      </c>
      <c r="B49" s="116" t="s">
        <v>366</v>
      </c>
      <c r="C49" s="114"/>
      <c r="D49" s="114"/>
      <c r="E49" s="114"/>
      <c r="F49" s="21"/>
      <c r="G49" s="21"/>
    </row>
    <row r="50" spans="1:7" ht="13.5" customHeight="1">
      <c r="A50" s="115" t="s">
        <v>367</v>
      </c>
      <c r="B50" s="116" t="s">
        <v>368</v>
      </c>
      <c r="C50" s="114"/>
      <c r="D50" s="114"/>
      <c r="E50" s="114"/>
      <c r="F50" s="21"/>
      <c r="G50" s="21"/>
    </row>
    <row r="51" spans="1:7" ht="13.5" customHeight="1">
      <c r="A51" s="154" t="s">
        <v>128</v>
      </c>
      <c r="B51" s="155" t="s">
        <v>369</v>
      </c>
      <c r="C51" s="150">
        <f>SUM(C48:C50)</f>
        <v>0</v>
      </c>
      <c r="D51" s="150">
        <f>SUM(D48:D50)</f>
        <v>0</v>
      </c>
      <c r="E51" s="150">
        <f>SUM(E48:E50)</f>
        <v>0</v>
      </c>
      <c r="F51" s="151"/>
      <c r="G51" s="151"/>
    </row>
    <row r="52" spans="1:7" ht="13.5" customHeight="1">
      <c r="A52" s="115" t="s">
        <v>132</v>
      </c>
      <c r="B52" s="116" t="s">
        <v>370</v>
      </c>
      <c r="C52" s="114"/>
      <c r="D52" s="114"/>
      <c r="E52" s="114"/>
      <c r="F52" s="21"/>
      <c r="G52" s="21"/>
    </row>
    <row r="53" spans="1:7" ht="13.5" customHeight="1">
      <c r="A53" s="115" t="s">
        <v>371</v>
      </c>
      <c r="B53" s="116" t="s">
        <v>372</v>
      </c>
      <c r="C53" s="114"/>
      <c r="D53" s="114"/>
      <c r="E53" s="114"/>
      <c r="F53" s="21"/>
      <c r="G53" s="21"/>
    </row>
    <row r="54" spans="1:7" ht="13.5" customHeight="1">
      <c r="A54" s="115" t="s">
        <v>134</v>
      </c>
      <c r="B54" s="116" t="s">
        <v>373</v>
      </c>
      <c r="C54" s="114"/>
      <c r="D54" s="114"/>
      <c r="E54" s="114"/>
      <c r="F54" s="21"/>
      <c r="G54" s="21"/>
    </row>
    <row r="55" spans="1:7" ht="13.5" customHeight="1">
      <c r="A55" s="154" t="s">
        <v>374</v>
      </c>
      <c r="B55" s="155" t="s">
        <v>375</v>
      </c>
      <c r="C55" s="150">
        <f>SUM(C53:C54)</f>
        <v>0</v>
      </c>
      <c r="D55" s="150">
        <f>SUM(D53:D54)</f>
        <v>0</v>
      </c>
      <c r="E55" s="150">
        <f>SUM(E53:E54)</f>
        <v>0</v>
      </c>
      <c r="F55" s="151"/>
      <c r="G55" s="151"/>
    </row>
    <row r="56" spans="1:7" ht="13.5" customHeight="1">
      <c r="A56" s="154" t="s">
        <v>140</v>
      </c>
      <c r="B56" s="156" t="s">
        <v>376</v>
      </c>
      <c r="C56" s="157"/>
      <c r="D56" s="157"/>
      <c r="E56" s="157"/>
      <c r="F56" s="158"/>
      <c r="G56" s="158"/>
    </row>
    <row r="57" spans="1:7" ht="13.5" customHeight="1">
      <c r="A57" s="145"/>
      <c r="B57" s="159" t="s">
        <v>377</v>
      </c>
      <c r="C57" s="160"/>
      <c r="D57" s="160"/>
      <c r="E57" s="160"/>
      <c r="F57" s="161"/>
      <c r="G57" s="161"/>
    </row>
    <row r="58" spans="1:7" ht="13.5" customHeight="1">
      <c r="A58" s="145" t="s">
        <v>378</v>
      </c>
      <c r="B58" s="159" t="s">
        <v>379</v>
      </c>
      <c r="C58" s="160">
        <v>0</v>
      </c>
      <c r="D58" s="160">
        <v>0</v>
      </c>
      <c r="E58" s="160">
        <v>0</v>
      </c>
      <c r="F58" s="161"/>
      <c r="G58" s="161"/>
    </row>
    <row r="59" spans="1:7" ht="13.5" customHeight="1">
      <c r="A59" s="145" t="s">
        <v>380</v>
      </c>
      <c r="B59" s="159" t="s">
        <v>381</v>
      </c>
      <c r="C59" s="160"/>
      <c r="D59" s="160"/>
      <c r="E59" s="160"/>
      <c r="F59" s="161"/>
      <c r="G59" s="161"/>
    </row>
    <row r="60" spans="1:7" ht="15" customHeight="1">
      <c r="A60" s="162" t="s">
        <v>143</v>
      </c>
      <c r="B60" s="28" t="s">
        <v>144</v>
      </c>
      <c r="C60" s="163">
        <f>SUM(C58:C59)</f>
        <v>0</v>
      </c>
      <c r="D60" s="163">
        <f>SUM(D58:D59)</f>
        <v>0</v>
      </c>
      <c r="E60" s="163">
        <f>SUM(E58:E59)</f>
        <v>0</v>
      </c>
      <c r="F60" s="164"/>
      <c r="G60" s="164"/>
    </row>
    <row r="61" spans="1:7" ht="15" customHeight="1">
      <c r="A61" s="136" t="s">
        <v>382</v>
      </c>
      <c r="B61" s="165" t="s">
        <v>383</v>
      </c>
      <c r="C61" s="163"/>
      <c r="D61" s="163"/>
      <c r="E61" s="163"/>
      <c r="F61" s="164"/>
      <c r="G61" s="164"/>
    </row>
    <row r="62" spans="1:7" ht="15" customHeight="1">
      <c r="A62" s="136" t="s">
        <v>384</v>
      </c>
      <c r="B62" s="165" t="s">
        <v>385</v>
      </c>
      <c r="C62" s="163"/>
      <c r="D62" s="163"/>
      <c r="E62" s="163"/>
      <c r="F62" s="164"/>
      <c r="G62" s="164"/>
    </row>
    <row r="63" spans="1:7" ht="15" customHeight="1">
      <c r="A63" s="136" t="s">
        <v>386</v>
      </c>
      <c r="B63" s="165" t="s">
        <v>387</v>
      </c>
      <c r="C63" s="163"/>
      <c r="D63" s="163"/>
      <c r="E63" s="163"/>
      <c r="F63" s="164"/>
      <c r="G63" s="164"/>
    </row>
    <row r="64" spans="1:7" ht="15" customHeight="1">
      <c r="A64" s="136" t="s">
        <v>388</v>
      </c>
      <c r="B64" s="165" t="s">
        <v>389</v>
      </c>
      <c r="C64" s="163"/>
      <c r="D64" s="163"/>
      <c r="E64" s="163"/>
      <c r="F64" s="164"/>
      <c r="G64" s="164"/>
    </row>
    <row r="65" spans="1:7" ht="15" customHeight="1">
      <c r="A65" s="107" t="s">
        <v>390</v>
      </c>
      <c r="B65" s="28" t="s">
        <v>391</v>
      </c>
      <c r="C65" s="163">
        <f>SUM(C61:C64)</f>
        <v>0</v>
      </c>
      <c r="D65" s="163">
        <f>SUM(D61:D64)</f>
        <v>0</v>
      </c>
      <c r="E65" s="163">
        <f>SUM(E61:E64)</f>
        <v>0</v>
      </c>
      <c r="F65" s="164"/>
      <c r="G65" s="164"/>
    </row>
    <row r="66" spans="1:7" ht="15" customHeight="1">
      <c r="A66" s="166" t="s">
        <v>392</v>
      </c>
      <c r="B66" s="156" t="s">
        <v>393</v>
      </c>
      <c r="C66" s="96">
        <f>SUM(C65+C60+C56+C55+C52)</f>
        <v>0</v>
      </c>
      <c r="D66" s="96">
        <f>SUM(D65+D60+D56+D55+D52)</f>
        <v>0</v>
      </c>
      <c r="E66" s="96">
        <f>SUM(E65+E60+E56+E55+E52)</f>
        <v>0</v>
      </c>
      <c r="F66" s="167"/>
      <c r="G66" s="167"/>
    </row>
    <row r="67" spans="1:7" ht="15" customHeight="1">
      <c r="A67" s="115" t="s">
        <v>153</v>
      </c>
      <c r="B67" s="165" t="s">
        <v>154</v>
      </c>
      <c r="C67" s="168"/>
      <c r="D67" s="168"/>
      <c r="E67" s="168"/>
      <c r="F67" s="169"/>
      <c r="G67" s="169"/>
    </row>
    <row r="68" spans="1:7" ht="15" customHeight="1">
      <c r="A68" s="115" t="s">
        <v>155</v>
      </c>
      <c r="B68" s="165" t="s">
        <v>156</v>
      </c>
      <c r="C68" s="168"/>
      <c r="D68" s="168"/>
      <c r="E68" s="168"/>
      <c r="F68" s="169"/>
      <c r="G68" s="169"/>
    </row>
    <row r="69" spans="1:7" ht="15" customHeight="1">
      <c r="A69" s="154" t="s">
        <v>394</v>
      </c>
      <c r="B69" s="156" t="s">
        <v>157</v>
      </c>
      <c r="C69" s="96">
        <f>SUM(C67:C68)</f>
        <v>0</v>
      </c>
      <c r="D69" s="96">
        <f>SUM(D67:D68)</f>
        <v>0</v>
      </c>
      <c r="E69" s="96">
        <f>SUM(E67:E68)</f>
        <v>0</v>
      </c>
      <c r="F69" s="167"/>
      <c r="G69" s="167"/>
    </row>
    <row r="70" spans="1:7" ht="26.25" customHeight="1">
      <c r="A70" s="162" t="s">
        <v>395</v>
      </c>
      <c r="B70" s="28" t="s">
        <v>159</v>
      </c>
      <c r="C70" s="95"/>
      <c r="D70" s="95"/>
      <c r="E70" s="95"/>
      <c r="F70" s="170"/>
      <c r="G70" s="170"/>
    </row>
    <row r="71" spans="1:7" ht="11.25" customHeight="1">
      <c r="A71" s="127" t="s">
        <v>396</v>
      </c>
      <c r="B71" s="28" t="s">
        <v>161</v>
      </c>
      <c r="C71" s="95"/>
      <c r="D71" s="95"/>
      <c r="E71" s="95"/>
      <c r="F71" s="170"/>
      <c r="G71" s="170"/>
    </row>
    <row r="72" spans="1:7" ht="11.25" customHeight="1">
      <c r="A72" s="111" t="s">
        <v>162</v>
      </c>
      <c r="B72" s="28" t="s">
        <v>397</v>
      </c>
      <c r="C72" s="95"/>
      <c r="D72" s="95"/>
      <c r="E72" s="95"/>
      <c r="F72" s="170"/>
      <c r="G72" s="170"/>
    </row>
    <row r="73" spans="1:7" ht="11.25" customHeight="1">
      <c r="A73" s="171" t="s">
        <v>164</v>
      </c>
      <c r="B73" s="172" t="s">
        <v>398</v>
      </c>
      <c r="C73" s="95"/>
      <c r="D73" s="95"/>
      <c r="E73" s="95"/>
      <c r="F73" s="170"/>
      <c r="G73" s="170"/>
    </row>
    <row r="74" spans="1:7" ht="11.25" customHeight="1">
      <c r="A74" s="173" t="s">
        <v>399</v>
      </c>
      <c r="B74" s="174" t="s">
        <v>400</v>
      </c>
      <c r="C74" s="168"/>
      <c r="D74" s="168"/>
      <c r="E74" s="168"/>
      <c r="F74" s="169"/>
      <c r="G74" s="169"/>
    </row>
    <row r="75" spans="1:7" ht="11.25" customHeight="1">
      <c r="A75" s="173" t="s">
        <v>401</v>
      </c>
      <c r="B75" s="174" t="s">
        <v>402</v>
      </c>
      <c r="C75" s="168"/>
      <c r="D75" s="168"/>
      <c r="E75" s="168"/>
      <c r="F75" s="169"/>
      <c r="G75" s="169"/>
    </row>
    <row r="76" spans="1:7" ht="11.25" customHeight="1">
      <c r="A76" s="175" t="s">
        <v>166</v>
      </c>
      <c r="B76" s="28" t="s">
        <v>167</v>
      </c>
      <c r="C76" s="95">
        <f>SUM(C74:C75)</f>
        <v>0</v>
      </c>
      <c r="D76" s="95">
        <f>SUM(D74:D75)</f>
        <v>0</v>
      </c>
      <c r="E76" s="95">
        <f>SUM(E74:E75)</f>
        <v>0</v>
      </c>
      <c r="F76" s="170"/>
      <c r="G76" s="170"/>
    </row>
    <row r="77" spans="1:7" ht="16.5" customHeight="1">
      <c r="A77" s="176" t="s">
        <v>160</v>
      </c>
      <c r="B77" s="156" t="s">
        <v>168</v>
      </c>
      <c r="C77" s="96">
        <f>C76+C73+C72+C71+C70</f>
        <v>0</v>
      </c>
      <c r="D77" s="96">
        <f>D76+D73+D72+D71+D70</f>
        <v>0</v>
      </c>
      <c r="E77" s="96">
        <f>E76+E73+E72+E71+E70</f>
        <v>0</v>
      </c>
      <c r="F77" s="167"/>
      <c r="G77" s="167"/>
    </row>
    <row r="78" spans="1:11" ht="16.5" customHeight="1">
      <c r="A78" s="177" t="s">
        <v>169</v>
      </c>
      <c r="B78" s="178" t="s">
        <v>403</v>
      </c>
      <c r="C78" s="96">
        <f>SUM(C77+C69+C66+C47+C43)</f>
        <v>0</v>
      </c>
      <c r="D78" s="96">
        <f>SUM(D77+D69+D66+D47+D43)</f>
        <v>0</v>
      </c>
      <c r="E78" s="96">
        <f>SUM(E77+E69+E66+E47+E43)</f>
        <v>0</v>
      </c>
      <c r="F78" s="167"/>
      <c r="G78" s="167"/>
      <c r="H78" s="31"/>
      <c r="I78" s="31"/>
      <c r="J78" s="31"/>
      <c r="K78" s="31"/>
    </row>
    <row r="79" spans="1:11" ht="95.25" customHeight="1">
      <c r="A79" s="175" t="s">
        <v>404</v>
      </c>
      <c r="B79" s="165" t="s">
        <v>405</v>
      </c>
      <c r="C79" s="371">
        <v>0</v>
      </c>
      <c r="D79" s="371">
        <v>0</v>
      </c>
      <c r="E79" s="371">
        <v>0</v>
      </c>
      <c r="F79" s="404" t="s">
        <v>517</v>
      </c>
      <c r="G79" s="170"/>
      <c r="H79" s="31"/>
      <c r="I79" s="31"/>
      <c r="J79" s="31"/>
      <c r="K79" s="31"/>
    </row>
    <row r="80" spans="1:11" ht="24.75" customHeight="1">
      <c r="A80" s="175" t="s">
        <v>406</v>
      </c>
      <c r="B80" s="165" t="s">
        <v>407</v>
      </c>
      <c r="C80" s="95"/>
      <c r="D80" s="95"/>
      <c r="E80" s="95"/>
      <c r="F80" s="170"/>
      <c r="G80" s="170"/>
      <c r="H80" s="31"/>
      <c r="I80" s="31"/>
      <c r="J80" s="31"/>
      <c r="K80" s="31"/>
    </row>
    <row r="81" spans="1:11" ht="12.75" customHeight="1">
      <c r="A81" s="175"/>
      <c r="B81" s="132" t="s">
        <v>408</v>
      </c>
      <c r="C81" s="95"/>
      <c r="D81" s="95"/>
      <c r="E81" s="95"/>
      <c r="F81" s="170"/>
      <c r="G81" s="170"/>
      <c r="H81" s="31"/>
      <c r="I81" s="31"/>
      <c r="J81" s="31"/>
      <c r="K81" s="31"/>
    </row>
    <row r="82" spans="1:7" ht="12.75" customHeight="1">
      <c r="A82" s="175"/>
      <c r="B82" s="132" t="s">
        <v>409</v>
      </c>
      <c r="C82" s="114"/>
      <c r="D82" s="114"/>
      <c r="E82" s="114"/>
      <c r="F82" s="21"/>
      <c r="G82" s="21"/>
    </row>
    <row r="83" spans="1:7" ht="12.75" customHeight="1">
      <c r="A83" s="175"/>
      <c r="B83" s="132" t="s">
        <v>410</v>
      </c>
      <c r="C83" s="114"/>
      <c r="D83" s="114"/>
      <c r="E83" s="114"/>
      <c r="F83" s="21"/>
      <c r="G83" s="21"/>
    </row>
    <row r="84" spans="1:7" ht="12.75" customHeight="1">
      <c r="A84" s="176" t="s">
        <v>411</v>
      </c>
      <c r="B84" s="156" t="s">
        <v>412</v>
      </c>
      <c r="C84" s="84">
        <f>SUM(C80:C83)</f>
        <v>0</v>
      </c>
      <c r="D84" s="84">
        <f>SUM(D80:D83)</f>
        <v>0</v>
      </c>
      <c r="E84" s="84">
        <f>SUM(E80:E83)</f>
        <v>0</v>
      </c>
      <c r="F84" s="26"/>
      <c r="G84" s="26"/>
    </row>
    <row r="85" spans="1:7" s="180" customFormat="1" ht="12.75" customHeight="1">
      <c r="A85" s="177" t="s">
        <v>413</v>
      </c>
      <c r="B85" s="177" t="s">
        <v>414</v>
      </c>
      <c r="C85" s="150">
        <f>SUM(C79+C84)</f>
        <v>0</v>
      </c>
      <c r="D85" s="150">
        <f>SUM(D79+D84)</f>
        <v>0</v>
      </c>
      <c r="E85" s="150">
        <f>SUM(E79+E84)</f>
        <v>0</v>
      </c>
      <c r="F85" s="151"/>
      <c r="G85" s="151"/>
    </row>
    <row r="86" spans="1:7" ht="12.75" customHeight="1">
      <c r="A86" s="132" t="s">
        <v>219</v>
      </c>
      <c r="B86" s="165" t="s">
        <v>220</v>
      </c>
      <c r="C86" s="168"/>
      <c r="D86" s="168"/>
      <c r="E86" s="168"/>
      <c r="F86" s="169"/>
      <c r="G86" s="169"/>
    </row>
    <row r="87" spans="1:7" s="181" customFormat="1" ht="12.75" customHeight="1">
      <c r="A87" s="132" t="s">
        <v>221</v>
      </c>
      <c r="B87" s="165" t="s">
        <v>222</v>
      </c>
      <c r="C87" s="168"/>
      <c r="D87" s="168"/>
      <c r="E87" s="168"/>
      <c r="F87" s="169"/>
      <c r="G87" s="169"/>
    </row>
    <row r="88" spans="1:7" ht="12.75" customHeight="1">
      <c r="A88" s="182" t="s">
        <v>415</v>
      </c>
      <c r="B88" s="165" t="s">
        <v>223</v>
      </c>
      <c r="C88" s="168"/>
      <c r="D88" s="168"/>
      <c r="E88" s="168"/>
      <c r="F88" s="169"/>
      <c r="G88" s="169"/>
    </row>
    <row r="89" spans="1:7" ht="12.75" customHeight="1">
      <c r="A89" s="182" t="s">
        <v>224</v>
      </c>
      <c r="B89" s="165" t="s">
        <v>225</v>
      </c>
      <c r="C89" s="168"/>
      <c r="D89" s="168"/>
      <c r="E89" s="168"/>
      <c r="F89" s="169"/>
      <c r="G89" s="169"/>
    </row>
    <row r="90" spans="1:7" ht="12.75" customHeight="1">
      <c r="A90" s="182" t="s">
        <v>226</v>
      </c>
      <c r="B90" s="165" t="s">
        <v>227</v>
      </c>
      <c r="C90" s="168"/>
      <c r="D90" s="168"/>
      <c r="E90" s="168"/>
      <c r="F90" s="169"/>
      <c r="G90" s="169"/>
    </row>
    <row r="91" spans="1:7" ht="25.5" customHeight="1">
      <c r="A91" s="182" t="s">
        <v>229</v>
      </c>
      <c r="B91" s="165" t="s">
        <v>230</v>
      </c>
      <c r="C91" s="168"/>
      <c r="D91" s="168"/>
      <c r="E91" s="168"/>
      <c r="F91" s="169"/>
      <c r="G91" s="169"/>
    </row>
    <row r="92" spans="1:7" ht="12" customHeight="1">
      <c r="A92" s="183" t="s">
        <v>231</v>
      </c>
      <c r="B92" s="178" t="s">
        <v>416</v>
      </c>
      <c r="C92" s="95">
        <f>SUM(C86:C91)</f>
        <v>0</v>
      </c>
      <c r="D92" s="95">
        <f>SUM(D86:D91)</f>
        <v>0</v>
      </c>
      <c r="E92" s="95">
        <f>SUM(E86:E91)</f>
        <v>0</v>
      </c>
      <c r="F92" s="170"/>
      <c r="G92" s="170"/>
    </row>
    <row r="93" spans="1:7" ht="12" customHeight="1">
      <c r="A93" s="182" t="s">
        <v>233</v>
      </c>
      <c r="B93" s="165" t="s">
        <v>234</v>
      </c>
      <c r="C93" s="168"/>
      <c r="D93" s="168"/>
      <c r="E93" s="168"/>
      <c r="F93" s="169"/>
      <c r="G93" s="169"/>
    </row>
    <row r="94" spans="1:7" ht="12" customHeight="1">
      <c r="A94" s="182" t="s">
        <v>235</v>
      </c>
      <c r="B94" s="165" t="s">
        <v>236</v>
      </c>
      <c r="C94" s="168"/>
      <c r="D94" s="168"/>
      <c r="E94" s="168"/>
      <c r="F94" s="169"/>
      <c r="G94" s="169"/>
    </row>
    <row r="95" spans="1:7" ht="12" customHeight="1">
      <c r="A95" s="182" t="s">
        <v>237</v>
      </c>
      <c r="B95" s="165" t="s">
        <v>238</v>
      </c>
      <c r="C95" s="168"/>
      <c r="D95" s="168"/>
      <c r="E95" s="168"/>
      <c r="F95" s="169"/>
      <c r="G95" s="169"/>
    </row>
    <row r="96" spans="1:7" ht="24" customHeight="1">
      <c r="A96" s="182" t="s">
        <v>239</v>
      </c>
      <c r="B96" s="165" t="s">
        <v>240</v>
      </c>
      <c r="C96" s="168"/>
      <c r="D96" s="168"/>
      <c r="E96" s="168"/>
      <c r="F96" s="169"/>
      <c r="G96" s="169"/>
    </row>
    <row r="97" spans="1:7" ht="12.75">
      <c r="A97" s="183" t="s">
        <v>241</v>
      </c>
      <c r="B97" s="178" t="s">
        <v>417</v>
      </c>
      <c r="C97" s="95">
        <f>SUM(C93:C96)</f>
        <v>0</v>
      </c>
      <c r="D97" s="95">
        <f>SUM(D93:D96)</f>
        <v>0</v>
      </c>
      <c r="E97" s="95">
        <f>SUM(E93:E96)</f>
        <v>0</v>
      </c>
      <c r="F97" s="170"/>
      <c r="G97" s="170"/>
    </row>
    <row r="98" spans="1:7" ht="25.5" customHeight="1">
      <c r="A98" s="182" t="s">
        <v>418</v>
      </c>
      <c r="B98" s="184" t="s">
        <v>419</v>
      </c>
      <c r="C98" s="168"/>
      <c r="D98" s="168"/>
      <c r="E98" s="168"/>
      <c r="F98" s="169"/>
      <c r="G98" s="169"/>
    </row>
    <row r="99" spans="1:7" ht="27" customHeight="1">
      <c r="A99" s="182" t="s">
        <v>420</v>
      </c>
      <c r="B99" s="165" t="s">
        <v>421</v>
      </c>
      <c r="C99" s="168"/>
      <c r="D99" s="168"/>
      <c r="E99" s="168"/>
      <c r="F99" s="169"/>
      <c r="G99" s="169"/>
    </row>
    <row r="100" spans="1:7" ht="12.75">
      <c r="A100" s="183" t="s">
        <v>422</v>
      </c>
      <c r="B100" s="185" t="s">
        <v>423</v>
      </c>
      <c r="C100" s="84">
        <f>SUM(C98:C99)</f>
        <v>0</v>
      </c>
      <c r="D100" s="84">
        <f>SUM(D98:D99)</f>
        <v>0</v>
      </c>
      <c r="E100" s="84">
        <f>SUM(E98:E99)</f>
        <v>0</v>
      </c>
      <c r="F100" s="26"/>
      <c r="G100" s="26"/>
    </row>
    <row r="101" spans="1:7" ht="12.75">
      <c r="A101" s="182"/>
      <c r="B101" s="186" t="s">
        <v>424</v>
      </c>
      <c r="C101" s="139">
        <f>SUM(C100+C97+C92+C85+C78+C29+C23)</f>
        <v>0</v>
      </c>
      <c r="D101" s="139">
        <f>SUM(D100+D97+D92+D85+D78+D29+D23)</f>
        <v>0</v>
      </c>
      <c r="E101" s="139">
        <f>SUM(E100+E97+E92+E85+E78+E29+E23)</f>
        <v>0</v>
      </c>
      <c r="F101" s="140"/>
      <c r="G101" s="140"/>
    </row>
  </sheetData>
  <sheetProtection selectLockedCells="1" selectUnlockedCells="1"/>
  <mergeCells count="1">
    <mergeCell ref="B2:C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71" r:id="rId1"/>
  <headerFooter alignWithMargins="0">
    <oddHeader>&amp;L&amp;D&amp;C&amp;P/&amp;N</oddHeader>
    <oddFooter>&amp;L&amp;"Times New Roman,Normál"&amp;12&amp;F&amp;R&amp;A</oddFooter>
  </headerFooter>
  <rowBreaks count="1" manualBreakCount="1">
    <brk id="6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131"/>
  <sheetViews>
    <sheetView zoomScalePageLayoutView="0" workbookViewId="0" topLeftCell="A1">
      <selection activeCell="D2" sqref="D2"/>
    </sheetView>
  </sheetViews>
  <sheetFormatPr defaultColWidth="8.91015625" defaultRowHeight="18"/>
  <cols>
    <col min="1" max="1" width="8.91015625" style="20" customWidth="1"/>
    <col min="2" max="2" width="37.66015625" style="20" customWidth="1"/>
    <col min="3" max="3" width="8.91015625" style="21" customWidth="1"/>
    <col min="4" max="4" width="11.16015625" style="430" customWidth="1"/>
    <col min="5" max="5" width="11" style="430" customWidth="1"/>
    <col min="6" max="6" width="25" style="20" customWidth="1"/>
    <col min="7" max="7" width="15.33203125" style="20" customWidth="1"/>
    <col min="8" max="8" width="14.91015625" style="20" customWidth="1"/>
    <col min="9" max="9" width="18.83203125" style="20" customWidth="1"/>
    <col min="10" max="249" width="8.91015625" style="20" customWidth="1"/>
    <col min="250" max="16384" width="8.91015625" style="23" customWidth="1"/>
  </cols>
  <sheetData>
    <row r="1" spans="1:5" ht="13.5" customHeight="1">
      <c r="A1" s="24"/>
      <c r="B1" s="25"/>
      <c r="C1" s="26"/>
      <c r="D1" s="422"/>
      <c r="E1" s="422" t="s">
        <v>14</v>
      </c>
    </row>
    <row r="2" spans="1:5" ht="13.5" customHeight="1">
      <c r="A2" s="28"/>
      <c r="B2" s="537" t="s">
        <v>564</v>
      </c>
      <c r="C2" s="538"/>
      <c r="D2" s="423"/>
      <c r="E2" s="423"/>
    </row>
    <row r="3" spans="1:5" ht="53.25" customHeight="1">
      <c r="A3" s="28">
        <v>932911</v>
      </c>
      <c r="B3" s="32" t="s">
        <v>494</v>
      </c>
      <c r="C3" s="33" t="s">
        <v>500</v>
      </c>
      <c r="D3" s="424" t="s">
        <v>557</v>
      </c>
      <c r="E3" s="424" t="s">
        <v>605</v>
      </c>
    </row>
    <row r="4" spans="1:5" ht="13.5" customHeight="1">
      <c r="A4" s="28">
        <v>81061</v>
      </c>
      <c r="B4" s="32"/>
      <c r="C4" s="34"/>
      <c r="D4" s="425"/>
      <c r="E4" s="425"/>
    </row>
    <row r="5" spans="1:5" ht="13.5" customHeight="1">
      <c r="A5" s="35" t="s">
        <v>36</v>
      </c>
      <c r="B5" s="36" t="s">
        <v>38</v>
      </c>
      <c r="C5" s="37"/>
      <c r="D5" s="426"/>
      <c r="E5" s="426"/>
    </row>
    <row r="6" spans="1:5" ht="12" customHeight="1">
      <c r="A6" s="36" t="s">
        <v>60</v>
      </c>
      <c r="B6" s="39" t="s">
        <v>61</v>
      </c>
      <c r="C6" s="40"/>
      <c r="D6" s="427"/>
      <c r="E6" s="427"/>
    </row>
    <row r="7" spans="1:5" ht="12" customHeight="1">
      <c r="A7" s="36" t="s">
        <v>62</v>
      </c>
      <c r="B7" s="39" t="s">
        <v>63</v>
      </c>
      <c r="C7" s="40"/>
      <c r="D7" s="427"/>
      <c r="E7" s="427"/>
    </row>
    <row r="8" spans="1:5" ht="12" customHeight="1">
      <c r="A8" s="36" t="s">
        <v>64</v>
      </c>
      <c r="B8" s="39" t="s">
        <v>65</v>
      </c>
      <c r="C8" s="40">
        <v>0</v>
      </c>
      <c r="D8" s="427">
        <v>0</v>
      </c>
      <c r="E8" s="427">
        <v>0</v>
      </c>
    </row>
    <row r="9" spans="1:5" ht="12" customHeight="1">
      <c r="A9" s="36" t="s">
        <v>66</v>
      </c>
      <c r="B9" s="39" t="s">
        <v>67</v>
      </c>
      <c r="C9" s="40"/>
      <c r="D9" s="427"/>
      <c r="E9" s="427"/>
    </row>
    <row r="10" spans="1:5" ht="12" customHeight="1">
      <c r="A10" s="36" t="s">
        <v>68</v>
      </c>
      <c r="B10" s="39" t="s">
        <v>69</v>
      </c>
      <c r="C10" s="40">
        <v>0</v>
      </c>
      <c r="D10" s="427">
        <v>0</v>
      </c>
      <c r="E10" s="427">
        <v>0</v>
      </c>
    </row>
    <row r="11" spans="1:5" ht="12" customHeight="1">
      <c r="A11" s="36" t="s">
        <v>70</v>
      </c>
      <c r="B11" s="39" t="s">
        <v>71</v>
      </c>
      <c r="C11" s="40">
        <v>0</v>
      </c>
      <c r="D11" s="427">
        <v>0</v>
      </c>
      <c r="E11" s="427">
        <v>0</v>
      </c>
    </row>
    <row r="12" spans="1:5" ht="23.25" customHeight="1">
      <c r="A12" s="36" t="s">
        <v>72</v>
      </c>
      <c r="B12" s="39" t="s">
        <v>73</v>
      </c>
      <c r="C12" s="40">
        <v>0</v>
      </c>
      <c r="D12" s="427">
        <v>0</v>
      </c>
      <c r="E12" s="427">
        <v>0</v>
      </c>
    </row>
    <row r="13" spans="1:5" ht="12" customHeight="1">
      <c r="A13" s="36" t="s">
        <v>74</v>
      </c>
      <c r="B13" s="39" t="s">
        <v>75</v>
      </c>
      <c r="C13" s="40">
        <v>0</v>
      </c>
      <c r="D13" s="427">
        <v>0</v>
      </c>
      <c r="E13" s="427">
        <v>0</v>
      </c>
    </row>
    <row r="14" spans="1:5" ht="12" customHeight="1">
      <c r="A14" s="36" t="s">
        <v>76</v>
      </c>
      <c r="B14" s="39" t="s">
        <v>77</v>
      </c>
      <c r="C14" s="40">
        <v>0</v>
      </c>
      <c r="D14" s="427">
        <v>0</v>
      </c>
      <c r="E14" s="427">
        <v>0</v>
      </c>
    </row>
    <row r="15" spans="1:5" ht="20.25" customHeight="1">
      <c r="A15" s="36" t="s">
        <v>79</v>
      </c>
      <c r="B15" s="39" t="s">
        <v>80</v>
      </c>
      <c r="C15" s="40"/>
      <c r="D15" s="427"/>
      <c r="E15" s="427"/>
    </row>
    <row r="16" spans="1:5" ht="15" customHeight="1">
      <c r="A16" s="36" t="s">
        <v>82</v>
      </c>
      <c r="B16" s="39" t="s">
        <v>83</v>
      </c>
      <c r="C16" s="40"/>
      <c r="D16" s="427"/>
      <c r="E16" s="427"/>
    </row>
    <row r="17" spans="1:5" ht="15" customHeight="1">
      <c r="A17" s="36" t="s">
        <v>85</v>
      </c>
      <c r="B17" s="39" t="s">
        <v>86</v>
      </c>
      <c r="C17" s="40"/>
      <c r="D17" s="427"/>
      <c r="E17" s="427"/>
    </row>
    <row r="18" spans="1:5" ht="15" customHeight="1">
      <c r="A18" s="32"/>
      <c r="B18" s="42" t="s">
        <v>88</v>
      </c>
      <c r="C18" s="43">
        <f>SUM(C6:C17)</f>
        <v>0</v>
      </c>
      <c r="D18" s="428">
        <f>SUM(D6:D17)</f>
        <v>0</v>
      </c>
      <c r="E18" s="428">
        <f>SUM(E6:E17)</f>
        <v>0</v>
      </c>
    </row>
    <row r="19" spans="1:5" ht="15" customHeight="1">
      <c r="A19" s="36" t="s">
        <v>90</v>
      </c>
      <c r="B19" s="39" t="s">
        <v>91</v>
      </c>
      <c r="C19" s="40">
        <v>0</v>
      </c>
      <c r="D19" s="427">
        <v>0</v>
      </c>
      <c r="E19" s="427">
        <v>0</v>
      </c>
    </row>
    <row r="20" spans="1:5" ht="24.75" customHeight="1">
      <c r="A20" s="36" t="s">
        <v>93</v>
      </c>
      <c r="B20" s="39" t="s">
        <v>94</v>
      </c>
      <c r="C20" s="40"/>
      <c r="D20" s="427"/>
      <c r="E20" s="427"/>
    </row>
    <row r="21" spans="1:5" ht="12" customHeight="1">
      <c r="A21" s="36" t="s">
        <v>97</v>
      </c>
      <c r="B21" s="39" t="s">
        <v>98</v>
      </c>
      <c r="C21" s="40">
        <v>0</v>
      </c>
      <c r="D21" s="427">
        <v>0</v>
      </c>
      <c r="E21" s="427">
        <v>0</v>
      </c>
    </row>
    <row r="22" spans="1:5" ht="21.75" customHeight="1">
      <c r="A22" s="36" t="s">
        <v>99</v>
      </c>
      <c r="B22" s="39" t="s">
        <v>100</v>
      </c>
      <c r="C22" s="40">
        <v>877600</v>
      </c>
      <c r="D22" s="427">
        <v>877600</v>
      </c>
      <c r="E22" s="427">
        <v>0</v>
      </c>
    </row>
    <row r="23" spans="1:5" ht="12" customHeight="1">
      <c r="A23" s="32"/>
      <c r="B23" s="42" t="s">
        <v>101</v>
      </c>
      <c r="C23" s="43">
        <f>SUM(C19:C22)</f>
        <v>877600</v>
      </c>
      <c r="D23" s="428">
        <f>SUM(D19:D22)</f>
        <v>877600</v>
      </c>
      <c r="E23" s="428">
        <f>SUM(E19:E22)</f>
        <v>0</v>
      </c>
    </row>
    <row r="24" spans="1:5" ht="12" customHeight="1">
      <c r="A24" s="32" t="s">
        <v>102</v>
      </c>
      <c r="B24" s="42" t="s">
        <v>103</v>
      </c>
      <c r="C24" s="43">
        <f>C23+C18</f>
        <v>877600</v>
      </c>
      <c r="D24" s="428">
        <f>D23+D18</f>
        <v>877600</v>
      </c>
      <c r="E24" s="428">
        <f>E23+E18</f>
        <v>0</v>
      </c>
    </row>
    <row r="25" spans="1:5" ht="21.75" customHeight="1">
      <c r="A25" s="36" t="s">
        <v>104</v>
      </c>
      <c r="B25" s="46" t="s">
        <v>105</v>
      </c>
      <c r="C25" s="40">
        <v>122426</v>
      </c>
      <c r="D25" s="427">
        <v>122426</v>
      </c>
      <c r="E25" s="427">
        <v>0</v>
      </c>
    </row>
    <row r="26" spans="1:5" ht="24" customHeight="1">
      <c r="A26" s="36" t="s">
        <v>106</v>
      </c>
      <c r="B26" s="46" t="s">
        <v>107</v>
      </c>
      <c r="C26" s="40"/>
      <c r="D26" s="427"/>
      <c r="E26" s="427"/>
    </row>
    <row r="27" spans="1:5" ht="12" customHeight="1">
      <c r="A27" s="36" t="s">
        <v>108</v>
      </c>
      <c r="B27" s="46" t="s">
        <v>109</v>
      </c>
      <c r="C27" s="40"/>
      <c r="D27" s="427"/>
      <c r="E27" s="427"/>
    </row>
    <row r="28" spans="1:5" ht="12" customHeight="1">
      <c r="A28" s="36">
        <v>5215</v>
      </c>
      <c r="B28" s="46" t="s">
        <v>110</v>
      </c>
      <c r="C28" s="40"/>
      <c r="D28" s="427"/>
      <c r="E28" s="427"/>
    </row>
    <row r="29" spans="1:5" ht="12" customHeight="1">
      <c r="A29" s="36">
        <v>5216</v>
      </c>
      <c r="B29" s="46" t="s">
        <v>111</v>
      </c>
      <c r="C29" s="40"/>
      <c r="D29" s="427"/>
      <c r="E29" s="427"/>
    </row>
    <row r="30" spans="1:5" ht="18" customHeight="1">
      <c r="A30" s="36" t="s">
        <v>112</v>
      </c>
      <c r="B30" s="46" t="s">
        <v>113</v>
      </c>
      <c r="C30" s="40">
        <v>0</v>
      </c>
      <c r="D30" s="427">
        <v>0</v>
      </c>
      <c r="E30" s="427">
        <v>0</v>
      </c>
    </row>
    <row r="31" spans="1:5" ht="25.5" customHeight="1">
      <c r="A31" s="32" t="s">
        <v>114</v>
      </c>
      <c r="B31" s="42" t="s">
        <v>115</v>
      </c>
      <c r="C31" s="43">
        <f>SUM(C25:C30)</f>
        <v>122426</v>
      </c>
      <c r="D31" s="428">
        <f>SUM(D25:D30)</f>
        <v>122426</v>
      </c>
      <c r="E31" s="428">
        <f>SUM(E25:E30)</f>
        <v>0</v>
      </c>
    </row>
    <row r="32" spans="1:5" ht="12" customHeight="1">
      <c r="A32" s="36" t="s">
        <v>116</v>
      </c>
      <c r="B32" s="39" t="s">
        <v>117</v>
      </c>
      <c r="C32" s="40">
        <v>0</v>
      </c>
      <c r="D32" s="427">
        <v>0</v>
      </c>
      <c r="E32" s="427">
        <v>0</v>
      </c>
    </row>
    <row r="33" spans="1:5" ht="12" customHeight="1">
      <c r="A33" s="36" t="s">
        <v>118</v>
      </c>
      <c r="B33" s="39" t="s">
        <v>119</v>
      </c>
      <c r="C33" s="40">
        <v>0</v>
      </c>
      <c r="D33" s="427">
        <v>0</v>
      </c>
      <c r="E33" s="427">
        <v>0</v>
      </c>
    </row>
    <row r="34" spans="1:5" ht="12" customHeight="1">
      <c r="A34" s="32" t="s">
        <v>120</v>
      </c>
      <c r="B34" s="42" t="s">
        <v>121</v>
      </c>
      <c r="C34" s="43">
        <f>SUM(C32:C33)</f>
        <v>0</v>
      </c>
      <c r="D34" s="428">
        <f>SUM(D32:D33)</f>
        <v>0</v>
      </c>
      <c r="E34" s="428">
        <f>SUM(E32:E33)</f>
        <v>0</v>
      </c>
    </row>
    <row r="35" spans="1:5" ht="12" customHeight="1">
      <c r="A35" s="36" t="s">
        <v>122</v>
      </c>
      <c r="B35" s="39" t="s">
        <v>123</v>
      </c>
      <c r="C35" s="40">
        <v>0</v>
      </c>
      <c r="D35" s="427">
        <v>0</v>
      </c>
      <c r="E35" s="427">
        <v>0</v>
      </c>
    </row>
    <row r="36" spans="1:5" ht="12" customHeight="1">
      <c r="A36" s="36" t="s">
        <v>124</v>
      </c>
      <c r="B36" s="39" t="s">
        <v>125</v>
      </c>
      <c r="C36" s="40">
        <v>0</v>
      </c>
      <c r="D36" s="427">
        <v>0</v>
      </c>
      <c r="E36" s="427">
        <v>0</v>
      </c>
    </row>
    <row r="37" spans="1:5" ht="12" customHeight="1">
      <c r="A37" s="32" t="s">
        <v>126</v>
      </c>
      <c r="B37" s="42" t="s">
        <v>127</v>
      </c>
      <c r="C37" s="43">
        <f>SUM(C35:C36)</f>
        <v>0</v>
      </c>
      <c r="D37" s="428">
        <f>SUM(D35:D36)</f>
        <v>0</v>
      </c>
      <c r="E37" s="428">
        <f>SUM(E35:E36)</f>
        <v>0</v>
      </c>
    </row>
    <row r="38" spans="1:5" ht="12" customHeight="1">
      <c r="A38" s="36" t="s">
        <v>128</v>
      </c>
      <c r="B38" s="39" t="s">
        <v>129</v>
      </c>
      <c r="C38" s="40"/>
      <c r="D38" s="427"/>
      <c r="E38" s="427"/>
    </row>
    <row r="39" spans="1:5" ht="12" customHeight="1">
      <c r="A39" s="36" t="s">
        <v>130</v>
      </c>
      <c r="B39" s="39" t="s">
        <v>131</v>
      </c>
      <c r="C39" s="40"/>
      <c r="D39" s="427"/>
      <c r="E39" s="427"/>
    </row>
    <row r="40" spans="1:5" ht="12" customHeight="1">
      <c r="A40" s="36" t="s">
        <v>132</v>
      </c>
      <c r="B40" s="39" t="s">
        <v>133</v>
      </c>
      <c r="C40" s="40"/>
      <c r="D40" s="427"/>
      <c r="E40" s="427"/>
    </row>
    <row r="41" spans="1:5" ht="12" customHeight="1">
      <c r="A41" s="36" t="s">
        <v>134</v>
      </c>
      <c r="B41" s="39" t="s">
        <v>135</v>
      </c>
      <c r="C41" s="40"/>
      <c r="D41" s="427"/>
      <c r="E41" s="427"/>
    </row>
    <row r="42" spans="1:5" ht="12" customHeight="1">
      <c r="A42" s="36" t="s">
        <v>136</v>
      </c>
      <c r="B42" s="39" t="s">
        <v>137</v>
      </c>
      <c r="C42" s="40">
        <v>0</v>
      </c>
      <c r="D42" s="427">
        <v>0</v>
      </c>
      <c r="E42" s="427">
        <v>0</v>
      </c>
    </row>
    <row r="43" spans="1:5" ht="12.75" customHeight="1">
      <c r="A43" s="32"/>
      <c r="B43" s="42" t="s">
        <v>139</v>
      </c>
      <c r="C43" s="43">
        <f>SUM(C41:C42)</f>
        <v>0</v>
      </c>
      <c r="D43" s="428">
        <f>SUM(D41:D42)</f>
        <v>0</v>
      </c>
      <c r="E43" s="428">
        <f>SUM(E41:E42)</f>
        <v>0</v>
      </c>
    </row>
    <row r="44" spans="1:5" ht="12.75" customHeight="1">
      <c r="A44" s="32" t="s">
        <v>140</v>
      </c>
      <c r="B44" s="42" t="s">
        <v>141</v>
      </c>
      <c r="C44" s="43">
        <v>0</v>
      </c>
      <c r="D44" s="428">
        <v>0</v>
      </c>
      <c r="E44" s="428">
        <v>0</v>
      </c>
    </row>
    <row r="45" spans="1:5" ht="73.5" customHeight="1">
      <c r="A45" s="32" t="s">
        <v>143</v>
      </c>
      <c r="B45" s="42" t="s">
        <v>144</v>
      </c>
      <c r="C45" s="43">
        <v>0</v>
      </c>
      <c r="D45" s="428">
        <v>0</v>
      </c>
      <c r="E45" s="428">
        <v>0</v>
      </c>
    </row>
    <row r="46" spans="1:5" ht="12.75" customHeight="1">
      <c r="A46" s="36">
        <v>533711</v>
      </c>
      <c r="B46" s="39" t="s">
        <v>145</v>
      </c>
      <c r="C46" s="40">
        <v>0</v>
      </c>
      <c r="D46" s="427">
        <v>0</v>
      </c>
      <c r="E46" s="427">
        <v>0</v>
      </c>
    </row>
    <row r="47" spans="1:5" ht="12.75" customHeight="1">
      <c r="A47" s="36" t="s">
        <v>146</v>
      </c>
      <c r="B47" s="39" t="s">
        <v>147</v>
      </c>
      <c r="C47" s="40">
        <v>0</v>
      </c>
      <c r="D47" s="427">
        <v>0</v>
      </c>
      <c r="E47" s="427">
        <v>0</v>
      </c>
    </row>
    <row r="48" spans="1:5" ht="12.75" customHeight="1">
      <c r="A48" s="36" t="s">
        <v>148</v>
      </c>
      <c r="B48" s="39" t="s">
        <v>149</v>
      </c>
      <c r="C48" s="40"/>
      <c r="D48" s="427"/>
      <c r="E48" s="427"/>
    </row>
    <row r="49" spans="1:5" ht="12.75" customHeight="1">
      <c r="A49" s="36" t="s">
        <v>150</v>
      </c>
      <c r="B49" s="39" t="s">
        <v>151</v>
      </c>
      <c r="C49" s="40">
        <v>0</v>
      </c>
      <c r="D49" s="427">
        <v>0</v>
      </c>
      <c r="E49" s="427">
        <v>0</v>
      </c>
    </row>
    <row r="50" spans="1:5" ht="12.75" customHeight="1">
      <c r="A50" s="32"/>
      <c r="B50" s="42" t="s">
        <v>152</v>
      </c>
      <c r="C50" s="43">
        <f>SUM(C46:C49)</f>
        <v>0</v>
      </c>
      <c r="D50" s="428">
        <f>SUM(D46:D49)</f>
        <v>0</v>
      </c>
      <c r="E50" s="428">
        <f>SUM(E46:E49)</f>
        <v>0</v>
      </c>
    </row>
    <row r="51" spans="1:5" ht="12.75" customHeight="1">
      <c r="A51" s="36" t="s">
        <v>153</v>
      </c>
      <c r="B51" s="39" t="s">
        <v>154</v>
      </c>
      <c r="C51" s="40">
        <v>0</v>
      </c>
      <c r="D51" s="427">
        <v>0</v>
      </c>
      <c r="E51" s="427">
        <v>0</v>
      </c>
    </row>
    <row r="52" spans="1:5" ht="12.75" customHeight="1">
      <c r="A52" s="36" t="s">
        <v>155</v>
      </c>
      <c r="B52" s="39" t="s">
        <v>156</v>
      </c>
      <c r="C52" s="40">
        <v>0</v>
      </c>
      <c r="D52" s="427">
        <v>0</v>
      </c>
      <c r="E52" s="427">
        <v>0</v>
      </c>
    </row>
    <row r="53" spans="1:5" ht="12.75" customHeight="1">
      <c r="A53" s="32"/>
      <c r="B53" s="42" t="s">
        <v>157</v>
      </c>
      <c r="C53" s="43">
        <f>SUM(C51:C52)</f>
        <v>0</v>
      </c>
      <c r="D53" s="428">
        <f>SUM(D51:D52)</f>
        <v>0</v>
      </c>
      <c r="E53" s="428">
        <f>SUM(E51:E52)</f>
        <v>0</v>
      </c>
    </row>
    <row r="54" spans="1:5" ht="28.5" customHeight="1">
      <c r="A54" s="36" t="s">
        <v>158</v>
      </c>
      <c r="B54" s="39" t="s">
        <v>159</v>
      </c>
      <c r="C54" s="40">
        <v>0</v>
      </c>
      <c r="D54" s="427">
        <v>0</v>
      </c>
      <c r="E54" s="427">
        <v>0</v>
      </c>
    </row>
    <row r="55" spans="1:5" ht="24" customHeight="1">
      <c r="A55" s="36" t="s">
        <v>160</v>
      </c>
      <c r="B55" s="39" t="s">
        <v>161</v>
      </c>
      <c r="C55" s="40">
        <v>0</v>
      </c>
      <c r="D55" s="427">
        <v>0</v>
      </c>
      <c r="E55" s="427">
        <v>0</v>
      </c>
    </row>
    <row r="56" spans="1:5" ht="13.5" customHeight="1">
      <c r="A56" s="36" t="s">
        <v>162</v>
      </c>
      <c r="B56" s="39" t="s">
        <v>163</v>
      </c>
      <c r="C56" s="40"/>
      <c r="D56" s="427"/>
      <c r="E56" s="427"/>
    </row>
    <row r="57" spans="1:5" ht="13.5" customHeight="1">
      <c r="A57" s="36" t="s">
        <v>164</v>
      </c>
      <c r="B57" s="39" t="s">
        <v>165</v>
      </c>
      <c r="C57" s="40"/>
      <c r="D57" s="427"/>
      <c r="E57" s="427"/>
    </row>
    <row r="58" spans="1:12" ht="54" customHeight="1">
      <c r="A58" s="36" t="s">
        <v>166</v>
      </c>
      <c r="B58" s="39" t="s">
        <v>167</v>
      </c>
      <c r="C58" s="40">
        <v>0</v>
      </c>
      <c r="D58" s="427">
        <v>0</v>
      </c>
      <c r="E58" s="427">
        <v>0</v>
      </c>
      <c r="F58" s="393"/>
      <c r="G58" s="393"/>
      <c r="H58" s="393"/>
      <c r="I58" s="393"/>
      <c r="J58" s="393"/>
      <c r="K58" s="393"/>
      <c r="L58" s="393"/>
    </row>
    <row r="59" spans="1:5" ht="13.5" customHeight="1">
      <c r="A59" s="32"/>
      <c r="B59" s="42" t="s">
        <v>168</v>
      </c>
      <c r="C59" s="43">
        <f>SUM(C54:C58)</f>
        <v>0</v>
      </c>
      <c r="D59" s="428">
        <f>SUM(D54:D58)</f>
        <v>0</v>
      </c>
      <c r="E59" s="428">
        <f>SUM(E54:E58)</f>
        <v>0</v>
      </c>
    </row>
    <row r="60" spans="1:5" ht="13.5" customHeight="1">
      <c r="A60" s="32" t="s">
        <v>169</v>
      </c>
      <c r="B60" s="42" t="s">
        <v>170</v>
      </c>
      <c r="C60" s="43">
        <f>C59+C53+C50+C37+C34+C45+C43+C44</f>
        <v>0</v>
      </c>
      <c r="D60" s="428">
        <f>D59+D53+D50+D37+D34+D45+D43+D44</f>
        <v>0</v>
      </c>
      <c r="E60" s="428">
        <f>E59+E53+E50+E37+E34+E45+E43+E44</f>
        <v>0</v>
      </c>
    </row>
    <row r="61" spans="1:5" ht="12" customHeight="1">
      <c r="A61" s="36" t="s">
        <v>171</v>
      </c>
      <c r="B61" s="39" t="s">
        <v>172</v>
      </c>
      <c r="C61" s="40"/>
      <c r="D61" s="427"/>
      <c r="E61" s="427"/>
    </row>
    <row r="62" spans="1:5" ht="12" customHeight="1">
      <c r="A62" s="36" t="s">
        <v>173</v>
      </c>
      <c r="B62" s="39" t="s">
        <v>174</v>
      </c>
      <c r="C62" s="40"/>
      <c r="D62" s="427"/>
      <c r="E62" s="427"/>
    </row>
    <row r="63" spans="1:5" ht="24.75" customHeight="1">
      <c r="A63" s="32"/>
      <c r="B63" s="42" t="s">
        <v>175</v>
      </c>
      <c r="C63" s="43"/>
      <c r="D63" s="428"/>
      <c r="E63" s="428"/>
    </row>
    <row r="64" spans="1:5" ht="12.75" customHeight="1">
      <c r="A64" s="36" t="s">
        <v>176</v>
      </c>
      <c r="B64" s="39" t="s">
        <v>177</v>
      </c>
      <c r="C64" s="40"/>
      <c r="D64" s="427"/>
      <c r="E64" s="427"/>
    </row>
    <row r="65" spans="1:5" ht="12.75" customHeight="1">
      <c r="A65" s="36"/>
      <c r="B65" s="39" t="s">
        <v>178</v>
      </c>
      <c r="C65" s="40"/>
      <c r="D65" s="427"/>
      <c r="E65" s="427"/>
    </row>
    <row r="66" spans="1:5" ht="12.75" customHeight="1">
      <c r="A66" s="32"/>
      <c r="B66" s="42" t="s">
        <v>179</v>
      </c>
      <c r="C66" s="43"/>
      <c r="D66" s="428"/>
      <c r="E66" s="428"/>
    </row>
    <row r="67" spans="1:5" ht="12.75" customHeight="1">
      <c r="A67" s="36" t="s">
        <v>180</v>
      </c>
      <c r="B67" s="42" t="s">
        <v>181</v>
      </c>
      <c r="C67" s="40"/>
      <c r="D67" s="427"/>
      <c r="E67" s="427"/>
    </row>
    <row r="68" spans="1:5" ht="14.25" customHeight="1">
      <c r="A68" s="36" t="s">
        <v>182</v>
      </c>
      <c r="B68" s="39" t="s">
        <v>183</v>
      </c>
      <c r="C68" s="40"/>
      <c r="D68" s="427"/>
      <c r="E68" s="427"/>
    </row>
    <row r="69" spans="1:5" ht="14.25" customHeight="1">
      <c r="A69" s="36" t="s">
        <v>184</v>
      </c>
      <c r="B69" s="39" t="s">
        <v>185</v>
      </c>
      <c r="C69" s="40"/>
      <c r="D69" s="427"/>
      <c r="E69" s="427"/>
    </row>
    <row r="70" spans="1:5" ht="23.25" customHeight="1">
      <c r="A70" s="36"/>
      <c r="B70" s="39" t="s">
        <v>186</v>
      </c>
      <c r="C70" s="40"/>
      <c r="D70" s="427"/>
      <c r="E70" s="427"/>
    </row>
    <row r="71" spans="1:5" ht="24.75" customHeight="1">
      <c r="A71" s="36" t="s">
        <v>187</v>
      </c>
      <c r="B71" s="39" t="s">
        <v>188</v>
      </c>
      <c r="C71" s="40"/>
      <c r="D71" s="427"/>
      <c r="E71" s="427"/>
    </row>
    <row r="72" spans="1:5" ht="14.25" customHeight="1">
      <c r="A72" s="36" t="s">
        <v>189</v>
      </c>
      <c r="B72" s="39" t="s">
        <v>190</v>
      </c>
      <c r="C72" s="40"/>
      <c r="D72" s="427"/>
      <c r="E72" s="427"/>
    </row>
    <row r="73" spans="1:5" ht="14.25" customHeight="1">
      <c r="A73" s="32"/>
      <c r="B73" s="42" t="s">
        <v>191</v>
      </c>
      <c r="C73" s="43"/>
      <c r="D73" s="428"/>
      <c r="E73" s="428"/>
    </row>
    <row r="74" spans="1:5" ht="14.25" customHeight="1">
      <c r="A74" s="32"/>
      <c r="B74" s="42" t="s">
        <v>192</v>
      </c>
      <c r="C74" s="43"/>
      <c r="D74" s="428"/>
      <c r="E74" s="428"/>
    </row>
    <row r="75" spans="1:5" ht="25.5" customHeight="1">
      <c r="A75" s="36" t="s">
        <v>193</v>
      </c>
      <c r="B75" s="39" t="s">
        <v>194</v>
      </c>
      <c r="C75" s="40"/>
      <c r="D75" s="427"/>
      <c r="E75" s="427"/>
    </row>
    <row r="76" spans="1:5" ht="15" customHeight="1">
      <c r="A76" s="36" t="s">
        <v>195</v>
      </c>
      <c r="B76" s="39" t="s">
        <v>196</v>
      </c>
      <c r="C76" s="40"/>
      <c r="D76" s="427"/>
      <c r="E76" s="427"/>
    </row>
    <row r="77" spans="1:5" ht="14.25" customHeight="1">
      <c r="A77" s="36" t="s">
        <v>197</v>
      </c>
      <c r="B77" s="39" t="s">
        <v>198</v>
      </c>
      <c r="C77" s="40"/>
      <c r="D77" s="427"/>
      <c r="E77" s="427"/>
    </row>
    <row r="78" spans="1:5" ht="14.25" customHeight="1">
      <c r="A78" s="32"/>
      <c r="B78" s="42" t="s">
        <v>199</v>
      </c>
      <c r="C78" s="43">
        <f>SUM(C75:C77)</f>
        <v>0</v>
      </c>
      <c r="D78" s="428">
        <f>SUM(D75:D77)</f>
        <v>0</v>
      </c>
      <c r="E78" s="428">
        <f>SUM(E75:E77)</f>
        <v>0</v>
      </c>
    </row>
    <row r="79" spans="1:5" ht="26.25" customHeight="1">
      <c r="A79" s="36" t="s">
        <v>200</v>
      </c>
      <c r="B79" s="39" t="s">
        <v>201</v>
      </c>
      <c r="C79" s="40">
        <v>0</v>
      </c>
      <c r="D79" s="427">
        <v>0</v>
      </c>
      <c r="E79" s="427">
        <v>0</v>
      </c>
    </row>
    <row r="80" spans="1:5" ht="14.25" customHeight="1">
      <c r="A80" s="36" t="s">
        <v>202</v>
      </c>
      <c r="B80" s="39">
        <v>746</v>
      </c>
      <c r="C80" s="40"/>
      <c r="D80" s="427"/>
      <c r="E80" s="427"/>
    </row>
    <row r="81" spans="1:5" ht="14.25" customHeight="1">
      <c r="A81" s="36" t="s">
        <v>203</v>
      </c>
      <c r="B81" s="39" t="s">
        <v>204</v>
      </c>
      <c r="C81" s="40"/>
      <c r="D81" s="427"/>
      <c r="E81" s="427"/>
    </row>
    <row r="82" spans="1:5" ht="24.75" customHeight="1">
      <c r="A82" s="32"/>
      <c r="B82" s="42" t="s">
        <v>205</v>
      </c>
      <c r="C82" s="43">
        <f>SUM(C79:C80)</f>
        <v>0</v>
      </c>
      <c r="D82" s="428">
        <f>SUM(D79:D80)</f>
        <v>0</v>
      </c>
      <c r="E82" s="428">
        <f>SUM(E79:E80)</f>
        <v>0</v>
      </c>
    </row>
    <row r="83" spans="1:5" ht="15.75" customHeight="1">
      <c r="A83" s="36" t="s">
        <v>206</v>
      </c>
      <c r="B83" s="39" t="s">
        <v>207</v>
      </c>
      <c r="C83" s="40"/>
      <c r="D83" s="427"/>
      <c r="E83" s="427"/>
    </row>
    <row r="84" spans="1:5" ht="12.75" customHeight="1">
      <c r="A84" s="36" t="s">
        <v>208</v>
      </c>
      <c r="B84" s="39" t="s">
        <v>209</v>
      </c>
      <c r="C84" s="40"/>
      <c r="D84" s="427"/>
      <c r="E84" s="427"/>
    </row>
    <row r="85" spans="1:5" ht="12.75" customHeight="1">
      <c r="A85" s="36" t="s">
        <v>210</v>
      </c>
      <c r="B85" s="39" t="s">
        <v>211</v>
      </c>
      <c r="C85" s="40"/>
      <c r="D85" s="427"/>
      <c r="E85" s="427"/>
    </row>
    <row r="86" spans="1:5" ht="12.75" customHeight="1">
      <c r="A86" s="36" t="s">
        <v>212</v>
      </c>
      <c r="B86" s="39" t="s">
        <v>213</v>
      </c>
      <c r="C86" s="40"/>
      <c r="D86" s="427"/>
      <c r="E86" s="427"/>
    </row>
    <row r="87" spans="1:5" ht="23.25" customHeight="1">
      <c r="A87" s="36"/>
      <c r="B87" s="42" t="s">
        <v>214</v>
      </c>
      <c r="C87" s="50">
        <f>SUM(C83:C86)</f>
        <v>0</v>
      </c>
      <c r="D87" s="429">
        <f>SUM(D83:D86)</f>
        <v>0</v>
      </c>
      <c r="E87" s="429">
        <f>SUM(E83:E86)</f>
        <v>0</v>
      </c>
    </row>
    <row r="88" spans="1:5" ht="14.25" customHeight="1">
      <c r="A88" s="36" t="s">
        <v>215</v>
      </c>
      <c r="B88" s="42" t="s">
        <v>216</v>
      </c>
      <c r="C88" s="40"/>
      <c r="D88" s="427"/>
      <c r="E88" s="427"/>
    </row>
    <row r="89" spans="1:5" ht="12.75" customHeight="1">
      <c r="A89" s="32"/>
      <c r="B89" s="42" t="s">
        <v>217</v>
      </c>
      <c r="C89" s="43">
        <f>C88+C87+C82</f>
        <v>0</v>
      </c>
      <c r="D89" s="428">
        <f>D88+D87+D82</f>
        <v>0</v>
      </c>
      <c r="E89" s="428">
        <f>E88+E87+E82</f>
        <v>0</v>
      </c>
    </row>
    <row r="90" spans="1:5" ht="12.75" customHeight="1">
      <c r="A90" s="32"/>
      <c r="B90" s="42" t="s">
        <v>218</v>
      </c>
      <c r="C90" s="43">
        <f>C78+C74+C60+C31+C24+C89</f>
        <v>1000026</v>
      </c>
      <c r="D90" s="428">
        <f>D78+D74+D60+D31+D24+D89</f>
        <v>1000026</v>
      </c>
      <c r="E90" s="428">
        <f>E78+E74+E60+E31+E24+E89</f>
        <v>0</v>
      </c>
    </row>
    <row r="91" spans="1:5" ht="12.75" customHeight="1">
      <c r="A91" s="36" t="s">
        <v>219</v>
      </c>
      <c r="B91" s="39" t="s">
        <v>220</v>
      </c>
      <c r="C91" s="40"/>
      <c r="D91" s="427"/>
      <c r="E91" s="427"/>
    </row>
    <row r="92" spans="1:15" ht="66" customHeight="1">
      <c r="A92" s="36" t="s">
        <v>221</v>
      </c>
      <c r="B92" s="39" t="s">
        <v>222</v>
      </c>
      <c r="C92" s="40">
        <v>44091460</v>
      </c>
      <c r="D92" s="427">
        <v>36971229</v>
      </c>
      <c r="E92" s="427">
        <v>0</v>
      </c>
      <c r="F92" s="513"/>
      <c r="G92" s="403"/>
      <c r="H92" s="403"/>
      <c r="I92" s="403"/>
      <c r="J92" s="403"/>
      <c r="K92" s="403"/>
      <c r="L92" s="403"/>
      <c r="M92" s="403"/>
      <c r="N92" s="403"/>
      <c r="O92" s="393"/>
    </row>
    <row r="93" spans="1:15" ht="12.75" customHeight="1">
      <c r="A93" s="36"/>
      <c r="B93" s="39" t="s">
        <v>223</v>
      </c>
      <c r="C93" s="40"/>
      <c r="D93" s="427"/>
      <c r="E93" s="427"/>
      <c r="F93" s="393"/>
      <c r="G93" s="393"/>
      <c r="H93" s="393"/>
      <c r="I93" s="393"/>
      <c r="J93" s="393"/>
      <c r="K93" s="393"/>
      <c r="L93" s="393"/>
      <c r="M93" s="393"/>
      <c r="N93" s="393"/>
      <c r="O93" s="393"/>
    </row>
    <row r="94" spans="1:15" ht="12.75" customHeight="1">
      <c r="A94" s="36" t="s">
        <v>224</v>
      </c>
      <c r="B94" s="39" t="s">
        <v>225</v>
      </c>
      <c r="C94" s="40"/>
      <c r="D94" s="427"/>
      <c r="E94" s="427"/>
      <c r="F94" s="393"/>
      <c r="G94" s="393"/>
      <c r="H94" s="393"/>
      <c r="I94" s="393"/>
      <c r="J94" s="393"/>
      <c r="K94" s="393"/>
      <c r="L94" s="393"/>
      <c r="M94" s="393"/>
      <c r="N94" s="393"/>
      <c r="O94" s="393"/>
    </row>
    <row r="95" spans="1:15" ht="101.25" customHeight="1">
      <c r="A95" s="36" t="s">
        <v>226</v>
      </c>
      <c r="B95" s="39" t="s">
        <v>227</v>
      </c>
      <c r="C95" s="40">
        <v>0</v>
      </c>
      <c r="D95" s="427">
        <v>7019738</v>
      </c>
      <c r="E95" s="427">
        <v>0</v>
      </c>
      <c r="F95" s="394"/>
      <c r="G95" s="394"/>
      <c r="H95" s="403"/>
      <c r="I95" s="393"/>
      <c r="J95" s="393"/>
      <c r="K95" s="393"/>
      <c r="L95" s="393"/>
      <c r="M95" s="393"/>
      <c r="N95" s="393"/>
      <c r="O95" s="393"/>
    </row>
    <row r="96" spans="1:15" ht="12.75" customHeight="1">
      <c r="A96" s="36" t="s">
        <v>226</v>
      </c>
      <c r="B96" s="39" t="s">
        <v>228</v>
      </c>
      <c r="C96" s="40"/>
      <c r="D96" s="427"/>
      <c r="E96" s="427"/>
      <c r="F96" s="393"/>
      <c r="G96" s="393"/>
      <c r="H96" s="393"/>
      <c r="I96" s="393"/>
      <c r="J96" s="393"/>
      <c r="K96" s="393"/>
      <c r="L96" s="393"/>
      <c r="M96" s="393"/>
      <c r="N96" s="393"/>
      <c r="O96" s="393"/>
    </row>
    <row r="97" spans="1:15" ht="42" customHeight="1">
      <c r="A97" s="36" t="s">
        <v>229</v>
      </c>
      <c r="B97" s="39" t="s">
        <v>230</v>
      </c>
      <c r="C97" s="40">
        <v>11904694</v>
      </c>
      <c r="D97" s="427">
        <v>11877561</v>
      </c>
      <c r="E97" s="427">
        <v>0</v>
      </c>
      <c r="F97" s="541"/>
      <c r="G97" s="542"/>
      <c r="H97" s="542"/>
      <c r="I97" s="542"/>
      <c r="J97" s="542"/>
      <c r="K97" s="542"/>
      <c r="L97" s="542"/>
      <c r="M97" s="542"/>
      <c r="N97" s="542"/>
      <c r="O97" s="393"/>
    </row>
    <row r="98" spans="1:10" ht="13.5" customHeight="1">
      <c r="A98" s="32" t="s">
        <v>231</v>
      </c>
      <c r="B98" s="42" t="s">
        <v>232</v>
      </c>
      <c r="C98" s="43">
        <f>SUM(C91:C97)</f>
        <v>55996154</v>
      </c>
      <c r="D98" s="428">
        <f>SUM(D91:D97)</f>
        <v>55868528</v>
      </c>
      <c r="E98" s="428">
        <f>SUM(E91:E97)</f>
        <v>0</v>
      </c>
      <c r="F98" s="439"/>
      <c r="G98" s="393"/>
      <c r="H98" s="393"/>
      <c r="I98" s="393"/>
      <c r="J98" s="393"/>
    </row>
    <row r="99" spans="1:10" ht="13.5" customHeight="1">
      <c r="A99" s="36" t="s">
        <v>233</v>
      </c>
      <c r="B99" s="39" t="s">
        <v>234</v>
      </c>
      <c r="C99" s="40">
        <v>0</v>
      </c>
      <c r="D99" s="427">
        <v>0</v>
      </c>
      <c r="E99" s="427">
        <v>0</v>
      </c>
      <c r="F99" s="393"/>
      <c r="G99" s="393"/>
      <c r="H99" s="393"/>
      <c r="I99" s="393"/>
      <c r="J99" s="393"/>
    </row>
    <row r="100" spans="1:10" ht="13.5" customHeight="1">
      <c r="A100" s="36" t="s">
        <v>235</v>
      </c>
      <c r="B100" s="39" t="s">
        <v>236</v>
      </c>
      <c r="C100" s="40"/>
      <c r="D100" s="427"/>
      <c r="E100" s="427"/>
      <c r="F100" s="393"/>
      <c r="G100" s="393"/>
      <c r="H100" s="393"/>
      <c r="I100" s="393"/>
      <c r="J100" s="393"/>
    </row>
    <row r="101" spans="1:10" ht="13.5" customHeight="1">
      <c r="A101" s="36" t="s">
        <v>237</v>
      </c>
      <c r="B101" s="39" t="s">
        <v>238</v>
      </c>
      <c r="C101" s="40"/>
      <c r="D101" s="427"/>
      <c r="E101" s="427"/>
      <c r="F101" s="394"/>
      <c r="G101" s="393"/>
      <c r="H101" s="393"/>
      <c r="I101" s="393"/>
      <c r="J101" s="393"/>
    </row>
    <row r="102" spans="1:10" ht="15" customHeight="1">
      <c r="A102" s="36" t="s">
        <v>239</v>
      </c>
      <c r="B102" s="39" t="s">
        <v>240</v>
      </c>
      <c r="C102" s="40">
        <v>0</v>
      </c>
      <c r="D102" s="427">
        <v>0</v>
      </c>
      <c r="E102" s="427">
        <v>0</v>
      </c>
      <c r="F102" s="393"/>
      <c r="G102" s="393"/>
      <c r="H102" s="393"/>
      <c r="I102" s="393"/>
      <c r="J102" s="393"/>
    </row>
    <row r="103" spans="1:5" ht="15" customHeight="1">
      <c r="A103" s="32" t="s">
        <v>241</v>
      </c>
      <c r="B103" s="42" t="s">
        <v>242</v>
      </c>
      <c r="C103" s="43">
        <f>SUM(C99:C102)</f>
        <v>0</v>
      </c>
      <c r="D103" s="428">
        <f>SUM(D99:D102)</f>
        <v>0</v>
      </c>
      <c r="E103" s="428">
        <f>SUM(E99:E102)</f>
        <v>0</v>
      </c>
    </row>
    <row r="104" spans="1:5" ht="15" customHeight="1">
      <c r="A104" s="36">
        <v>246</v>
      </c>
      <c r="B104" s="39" t="s">
        <v>243</v>
      </c>
      <c r="C104" s="40"/>
      <c r="D104" s="427"/>
      <c r="E104" s="427"/>
    </row>
    <row r="105" spans="1:5" ht="15" customHeight="1">
      <c r="A105" s="36">
        <v>247</v>
      </c>
      <c r="B105" s="39" t="s">
        <v>244</v>
      </c>
      <c r="C105" s="40"/>
      <c r="D105" s="427"/>
      <c r="E105" s="427"/>
    </row>
    <row r="106" spans="1:5" ht="15" customHeight="1">
      <c r="A106" s="36">
        <v>249</v>
      </c>
      <c r="B106" s="39" t="s">
        <v>245</v>
      </c>
      <c r="C106" s="40"/>
      <c r="D106" s="427"/>
      <c r="E106" s="427"/>
    </row>
    <row r="107" spans="1:5" ht="27.75" customHeight="1">
      <c r="A107" s="32"/>
      <c r="B107" s="42" t="s">
        <v>246</v>
      </c>
      <c r="C107" s="43">
        <f>SUM(C104:C106)</f>
        <v>0</v>
      </c>
      <c r="D107" s="428">
        <f>SUM(D104:D106)</f>
        <v>0</v>
      </c>
      <c r="E107" s="428">
        <f>SUM(E104:E106)</f>
        <v>0</v>
      </c>
    </row>
    <row r="108" spans="1:5" ht="16.5" customHeight="1">
      <c r="A108" s="36" t="s">
        <v>247</v>
      </c>
      <c r="B108" s="39" t="s">
        <v>248</v>
      </c>
      <c r="C108" s="40"/>
      <c r="D108" s="427"/>
      <c r="E108" s="427"/>
    </row>
    <row r="109" spans="1:5" ht="13.5" customHeight="1">
      <c r="A109" s="36" t="s">
        <v>249</v>
      </c>
      <c r="B109" s="39" t="s">
        <v>209</v>
      </c>
      <c r="C109" s="40"/>
      <c r="D109" s="427"/>
      <c r="E109" s="427"/>
    </row>
    <row r="110" spans="1:5" ht="13.5" customHeight="1">
      <c r="A110" s="36" t="s">
        <v>250</v>
      </c>
      <c r="B110" s="39" t="s">
        <v>211</v>
      </c>
      <c r="C110" s="40"/>
      <c r="D110" s="427"/>
      <c r="E110" s="427"/>
    </row>
    <row r="111" spans="1:5" ht="13.5" customHeight="1">
      <c r="A111" s="36" t="s">
        <v>251</v>
      </c>
      <c r="B111" s="39" t="s">
        <v>213</v>
      </c>
      <c r="C111" s="40"/>
      <c r="D111" s="427"/>
      <c r="E111" s="427"/>
    </row>
    <row r="112" spans="1:5" ht="15.75" customHeight="1">
      <c r="A112" s="36"/>
      <c r="B112" s="42" t="s">
        <v>252</v>
      </c>
      <c r="C112" s="40">
        <f>SUM(C108:C111)</f>
        <v>0</v>
      </c>
      <c r="D112" s="427">
        <f>SUM(D108:D111)</f>
        <v>0</v>
      </c>
      <c r="E112" s="427">
        <f>SUM(E108:E111)</f>
        <v>0</v>
      </c>
    </row>
    <row r="113" spans="1:5" ht="14.25" customHeight="1">
      <c r="A113" s="36"/>
      <c r="B113" s="42" t="s">
        <v>253</v>
      </c>
      <c r="C113" s="373">
        <f>C112+C107+C103+C98</f>
        <v>55996154</v>
      </c>
      <c r="D113" s="434">
        <f>D112+D107+D103+D98</f>
        <v>55868528</v>
      </c>
      <c r="E113" s="434">
        <f>E112+E107+E103+E98</f>
        <v>0</v>
      </c>
    </row>
    <row r="114" spans="1:5" ht="14.25" customHeight="1">
      <c r="A114" s="32"/>
      <c r="B114" s="42" t="s">
        <v>254</v>
      </c>
      <c r="C114" s="43">
        <f>C113+C90</f>
        <v>56996180</v>
      </c>
      <c r="D114" s="428">
        <f>D113+D90</f>
        <v>56868554</v>
      </c>
      <c r="E114" s="428">
        <f>E113+E90</f>
        <v>0</v>
      </c>
    </row>
    <row r="115" spans="1:5" ht="27" customHeight="1">
      <c r="A115" s="35" t="s">
        <v>255</v>
      </c>
      <c r="B115" s="39" t="s">
        <v>256</v>
      </c>
      <c r="C115" s="40"/>
      <c r="D115" s="427"/>
      <c r="E115" s="427"/>
    </row>
    <row r="116" spans="1:5" ht="15" customHeight="1">
      <c r="A116" s="35" t="s">
        <v>257</v>
      </c>
      <c r="B116" s="39" t="s">
        <v>258</v>
      </c>
      <c r="C116" s="40"/>
      <c r="D116" s="427"/>
      <c r="E116" s="427"/>
    </row>
    <row r="117" spans="1:5" ht="15" customHeight="1">
      <c r="A117" s="51"/>
      <c r="B117" s="42" t="s">
        <v>259</v>
      </c>
      <c r="C117" s="43">
        <f>SUM(C115:C116)</f>
        <v>0</v>
      </c>
      <c r="D117" s="428">
        <f>SUM(D115:D116)</f>
        <v>0</v>
      </c>
      <c r="E117" s="428">
        <f>SUM(E115:E116)</f>
        <v>0</v>
      </c>
    </row>
    <row r="118" spans="1:5" ht="13.5" customHeight="1">
      <c r="A118" s="35" t="s">
        <v>260</v>
      </c>
      <c r="B118" s="36" t="s">
        <v>261</v>
      </c>
      <c r="C118" s="37"/>
      <c r="D118" s="426"/>
      <c r="E118" s="426"/>
    </row>
    <row r="119" spans="1:5" ht="13.5" customHeight="1">
      <c r="A119" s="35" t="s">
        <v>262</v>
      </c>
      <c r="B119" s="39" t="s">
        <v>263</v>
      </c>
      <c r="C119" s="40"/>
      <c r="D119" s="427"/>
      <c r="E119" s="427"/>
    </row>
    <row r="120" spans="1:5" ht="13.5" customHeight="1">
      <c r="A120" s="35" t="s">
        <v>264</v>
      </c>
      <c r="B120" s="39" t="s">
        <v>265</v>
      </c>
      <c r="C120" s="40"/>
      <c r="D120" s="427"/>
      <c r="E120" s="427"/>
    </row>
    <row r="121" spans="1:5" ht="13.5" customHeight="1">
      <c r="A121" s="35" t="s">
        <v>266</v>
      </c>
      <c r="B121" s="39" t="s">
        <v>267</v>
      </c>
      <c r="C121" s="40"/>
      <c r="D121" s="427"/>
      <c r="E121" s="427"/>
    </row>
    <row r="122" spans="1:5" ht="13.5" customHeight="1">
      <c r="A122" s="35" t="s">
        <v>268</v>
      </c>
      <c r="B122" s="39" t="s">
        <v>269</v>
      </c>
      <c r="C122" s="40"/>
      <c r="D122" s="427"/>
      <c r="E122" s="427"/>
    </row>
    <row r="123" spans="1:5" ht="13.5" customHeight="1">
      <c r="A123" s="35" t="s">
        <v>270</v>
      </c>
      <c r="B123" s="39" t="s">
        <v>271</v>
      </c>
      <c r="C123" s="40"/>
      <c r="D123" s="427"/>
      <c r="E123" s="427"/>
    </row>
    <row r="124" spans="1:5" ht="13.5" customHeight="1">
      <c r="A124" s="51">
        <v>297</v>
      </c>
      <c r="B124" s="42" t="s">
        <v>272</v>
      </c>
      <c r="C124" s="43">
        <f>SUM(C118:C123)</f>
        <v>0</v>
      </c>
      <c r="D124" s="428">
        <f>SUM(D118:D123)</f>
        <v>0</v>
      </c>
      <c r="E124" s="428">
        <f>SUM(E118:E123)</f>
        <v>0</v>
      </c>
    </row>
    <row r="125" spans="1:5" ht="13.5" customHeight="1">
      <c r="A125" s="35" t="s">
        <v>273</v>
      </c>
      <c r="B125" s="36" t="s">
        <v>274</v>
      </c>
      <c r="C125" s="37"/>
      <c r="D125" s="426"/>
      <c r="E125" s="426"/>
    </row>
    <row r="126" spans="1:5" ht="13.5" customHeight="1">
      <c r="A126" s="35" t="s">
        <v>275</v>
      </c>
      <c r="B126" s="36" t="s">
        <v>276</v>
      </c>
      <c r="C126" s="37"/>
      <c r="D126" s="426"/>
      <c r="E126" s="426"/>
    </row>
    <row r="127" spans="1:5" ht="13.5" customHeight="1">
      <c r="A127" s="35">
        <v>5915</v>
      </c>
      <c r="B127" s="36" t="s">
        <v>277</v>
      </c>
      <c r="C127" s="37"/>
      <c r="D127" s="426"/>
      <c r="E127" s="426"/>
    </row>
    <row r="128" spans="1:5" ht="13.5" customHeight="1">
      <c r="A128" s="35">
        <v>5916</v>
      </c>
      <c r="B128" s="36" t="s">
        <v>278</v>
      </c>
      <c r="C128" s="37"/>
      <c r="D128" s="426"/>
      <c r="E128" s="426"/>
    </row>
    <row r="129" spans="1:5" ht="13.5" customHeight="1">
      <c r="A129" s="51"/>
      <c r="B129" s="32" t="s">
        <v>279</v>
      </c>
      <c r="C129" s="34">
        <f>SUM(C125:C128)</f>
        <v>0</v>
      </c>
      <c r="D129" s="425">
        <f>SUM(D125:D128)</f>
        <v>0</v>
      </c>
      <c r="E129" s="425">
        <f>SUM(E125:E128)</f>
        <v>0</v>
      </c>
    </row>
    <row r="130" spans="1:5" ht="13.5" customHeight="1">
      <c r="A130" s="51"/>
      <c r="B130" s="32" t="s">
        <v>280</v>
      </c>
      <c r="C130" s="34"/>
      <c r="D130" s="425"/>
      <c r="E130" s="425"/>
    </row>
    <row r="131" spans="1:5" ht="13.5" customHeight="1">
      <c r="A131" s="51"/>
      <c r="B131" s="42" t="s">
        <v>281</v>
      </c>
      <c r="C131" s="43">
        <f>C130+C114</f>
        <v>56996180</v>
      </c>
      <c r="D131" s="428">
        <f>D130+D114</f>
        <v>56868554</v>
      </c>
      <c r="E131" s="428">
        <f>E130+E114</f>
        <v>0</v>
      </c>
    </row>
  </sheetData>
  <sheetProtection/>
  <mergeCells count="2">
    <mergeCell ref="F97:N97"/>
    <mergeCell ref="B2:C2"/>
  </mergeCells>
  <printOptions heading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3" r:id="rId1"/>
  <headerFooter>
    <oddHeader>&amp;R&amp;A</oddHeader>
    <oddFooter>&amp;L&amp;D&amp;R&amp;F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F132"/>
  <sheetViews>
    <sheetView view="pageBreakPreview" zoomScaleSheetLayoutView="100" zoomScalePageLayoutView="0" workbookViewId="0" topLeftCell="A59">
      <selection activeCell="E3" sqref="E3"/>
    </sheetView>
  </sheetViews>
  <sheetFormatPr defaultColWidth="8.83203125" defaultRowHeight="18"/>
  <cols>
    <col min="1" max="1" width="8.83203125" style="82" customWidth="1"/>
    <col min="2" max="2" width="41.16015625" style="82" customWidth="1"/>
    <col min="3" max="3" width="6.66015625" style="216" customWidth="1"/>
    <col min="4" max="5" width="9.41015625" style="216" customWidth="1"/>
    <col min="6" max="6" width="11.33203125" style="82" customWidth="1"/>
    <col min="7" max="16384" width="8.83203125" style="82" customWidth="1"/>
  </cols>
  <sheetData>
    <row r="1" spans="1:5" ht="12.75">
      <c r="A1" s="217"/>
      <c r="B1" s="85"/>
      <c r="C1" s="218"/>
      <c r="D1" s="218"/>
      <c r="E1" s="11" t="s">
        <v>14</v>
      </c>
    </row>
    <row r="2" spans="2:5" ht="12.75">
      <c r="B2" s="219" t="s">
        <v>564</v>
      </c>
      <c r="C2" s="11"/>
      <c r="D2" s="11"/>
      <c r="E2" s="11"/>
    </row>
    <row r="3" spans="1:5" ht="39">
      <c r="A3" s="220">
        <v>910502</v>
      </c>
      <c r="B3" s="221" t="s">
        <v>29</v>
      </c>
      <c r="C3" s="33" t="s">
        <v>500</v>
      </c>
      <c r="D3" s="424" t="s">
        <v>557</v>
      </c>
      <c r="E3" s="424" t="s">
        <v>605</v>
      </c>
    </row>
    <row r="4" spans="1:5" ht="12.75">
      <c r="A4" s="220" t="s">
        <v>440</v>
      </c>
      <c r="B4" s="219"/>
      <c r="C4" s="11"/>
      <c r="D4" s="11"/>
      <c r="E4" s="11"/>
    </row>
    <row r="5" spans="1:5" ht="13.5" customHeight="1">
      <c r="A5" s="222" t="s">
        <v>36</v>
      </c>
      <c r="B5" s="223" t="s">
        <v>38</v>
      </c>
      <c r="C5" s="212"/>
      <c r="D5" s="212"/>
      <c r="E5" s="212"/>
    </row>
    <row r="6" spans="1:5" ht="13.5" customHeight="1">
      <c r="A6" s="223" t="s">
        <v>60</v>
      </c>
      <c r="B6" s="224" t="s">
        <v>61</v>
      </c>
      <c r="C6" s="212"/>
      <c r="D6" s="212"/>
      <c r="E6" s="212"/>
    </row>
    <row r="7" spans="1:5" ht="13.5" customHeight="1">
      <c r="A7" s="223" t="s">
        <v>62</v>
      </c>
      <c r="B7" s="224" t="s">
        <v>63</v>
      </c>
      <c r="C7" s="212"/>
      <c r="D7" s="212"/>
      <c r="E7" s="212"/>
    </row>
    <row r="8" spans="1:5" ht="13.5" customHeight="1">
      <c r="A8" s="223" t="s">
        <v>64</v>
      </c>
      <c r="B8" s="224" t="s">
        <v>65</v>
      </c>
      <c r="C8" s="212"/>
      <c r="D8" s="212"/>
      <c r="E8" s="212"/>
    </row>
    <row r="9" spans="1:5" ht="13.5" customHeight="1">
      <c r="A9" s="223" t="s">
        <v>66</v>
      </c>
      <c r="B9" s="224" t="s">
        <v>67</v>
      </c>
      <c r="C9" s="212"/>
      <c r="D9" s="212"/>
      <c r="E9" s="212"/>
    </row>
    <row r="10" spans="1:5" ht="13.5" customHeight="1">
      <c r="A10" s="223" t="s">
        <v>68</v>
      </c>
      <c r="B10" s="224" t="s">
        <v>69</v>
      </c>
      <c r="C10" s="212"/>
      <c r="D10" s="212"/>
      <c r="E10" s="212"/>
    </row>
    <row r="11" spans="1:5" ht="13.5" customHeight="1">
      <c r="A11" s="223" t="s">
        <v>70</v>
      </c>
      <c r="B11" s="224" t="s">
        <v>71</v>
      </c>
      <c r="C11" s="212"/>
      <c r="D11" s="212"/>
      <c r="E11" s="212"/>
    </row>
    <row r="12" spans="1:5" ht="13.5" customHeight="1">
      <c r="A12" s="223" t="s">
        <v>72</v>
      </c>
      <c r="B12" s="224" t="s">
        <v>73</v>
      </c>
      <c r="C12" s="212"/>
      <c r="D12" s="212"/>
      <c r="E12" s="212"/>
    </row>
    <row r="13" spans="1:5" ht="13.5" customHeight="1">
      <c r="A13" s="223" t="s">
        <v>74</v>
      </c>
      <c r="B13" s="224" t="s">
        <v>75</v>
      </c>
      <c r="C13" s="212"/>
      <c r="D13" s="212"/>
      <c r="E13" s="212"/>
    </row>
    <row r="14" spans="1:5" ht="13.5" customHeight="1">
      <c r="A14" s="223" t="s">
        <v>76</v>
      </c>
      <c r="B14" s="224" t="s">
        <v>77</v>
      </c>
      <c r="C14" s="212"/>
      <c r="D14" s="212"/>
      <c r="E14" s="212"/>
    </row>
    <row r="15" spans="1:5" ht="13.5" customHeight="1">
      <c r="A15" s="223" t="s">
        <v>79</v>
      </c>
      <c r="B15" s="224" t="s">
        <v>80</v>
      </c>
      <c r="C15" s="212"/>
      <c r="D15" s="212"/>
      <c r="E15" s="212"/>
    </row>
    <row r="16" spans="1:5" ht="13.5" customHeight="1">
      <c r="A16" s="223" t="s">
        <v>82</v>
      </c>
      <c r="B16" s="224" t="s">
        <v>83</v>
      </c>
      <c r="C16" s="212"/>
      <c r="D16" s="212"/>
      <c r="E16" s="212"/>
    </row>
    <row r="17" spans="1:5" ht="13.5" customHeight="1">
      <c r="A17" s="223" t="s">
        <v>85</v>
      </c>
      <c r="B17" s="224" t="s">
        <v>86</v>
      </c>
      <c r="C17" s="212"/>
      <c r="D17" s="212"/>
      <c r="E17" s="212"/>
    </row>
    <row r="18" spans="1:5" ht="13.5" customHeight="1">
      <c r="A18" s="219"/>
      <c r="B18" s="225" t="s">
        <v>88</v>
      </c>
      <c r="C18" s="212"/>
      <c r="D18" s="212"/>
      <c r="E18" s="212"/>
    </row>
    <row r="19" spans="1:5" ht="13.5" customHeight="1">
      <c r="A19" s="223" t="s">
        <v>90</v>
      </c>
      <c r="B19" s="224" t="s">
        <v>91</v>
      </c>
      <c r="C19" s="212"/>
      <c r="D19" s="212"/>
      <c r="E19" s="212"/>
    </row>
    <row r="20" spans="1:5" ht="26.25">
      <c r="A20" s="223" t="s">
        <v>93</v>
      </c>
      <c r="B20" s="224" t="s">
        <v>94</v>
      </c>
      <c r="C20" s="212"/>
      <c r="D20" s="212"/>
      <c r="E20" s="212"/>
    </row>
    <row r="21" spans="1:5" ht="10.5" customHeight="1">
      <c r="A21" s="223" t="s">
        <v>97</v>
      </c>
      <c r="B21" s="224" t="s">
        <v>98</v>
      </c>
      <c r="C21" s="212"/>
      <c r="D21" s="212"/>
      <c r="E21" s="212"/>
    </row>
    <row r="22" spans="1:5" ht="10.5" customHeight="1">
      <c r="A22" s="223" t="s">
        <v>99</v>
      </c>
      <c r="B22" s="224" t="s">
        <v>100</v>
      </c>
      <c r="C22" s="212"/>
      <c r="D22" s="212"/>
      <c r="E22" s="212"/>
    </row>
    <row r="23" spans="1:5" ht="10.5" customHeight="1">
      <c r="A23" s="219"/>
      <c r="B23" s="225" t="s">
        <v>101</v>
      </c>
      <c r="C23" s="212"/>
      <c r="D23" s="212"/>
      <c r="E23" s="212"/>
    </row>
    <row r="24" spans="1:5" ht="10.5" customHeight="1">
      <c r="A24" s="219"/>
      <c r="B24" s="225" t="s">
        <v>103</v>
      </c>
      <c r="C24" s="212"/>
      <c r="D24" s="212"/>
      <c r="E24" s="212"/>
    </row>
    <row r="25" spans="1:5" ht="10.5" customHeight="1">
      <c r="A25" s="223" t="s">
        <v>104</v>
      </c>
      <c r="B25" s="226" t="s">
        <v>105</v>
      </c>
      <c r="C25" s="212"/>
      <c r="D25" s="212"/>
      <c r="E25" s="212"/>
    </row>
    <row r="26" spans="1:5" ht="10.5" customHeight="1">
      <c r="A26" s="223" t="s">
        <v>106</v>
      </c>
      <c r="B26" s="226" t="s">
        <v>107</v>
      </c>
      <c r="C26" s="212"/>
      <c r="D26" s="212"/>
      <c r="E26" s="212"/>
    </row>
    <row r="27" spans="1:5" ht="10.5" customHeight="1">
      <c r="A27" s="223" t="s">
        <v>108</v>
      </c>
      <c r="B27" s="226" t="s">
        <v>109</v>
      </c>
      <c r="C27" s="212"/>
      <c r="D27" s="212"/>
      <c r="E27" s="212"/>
    </row>
    <row r="28" spans="1:5" ht="10.5" customHeight="1">
      <c r="A28" s="223">
        <v>5215</v>
      </c>
      <c r="B28" s="226" t="s">
        <v>110</v>
      </c>
      <c r="C28" s="212"/>
      <c r="D28" s="212"/>
      <c r="E28" s="212"/>
    </row>
    <row r="29" spans="1:5" ht="10.5" customHeight="1">
      <c r="A29" s="223">
        <v>5216</v>
      </c>
      <c r="B29" s="226" t="s">
        <v>111</v>
      </c>
      <c r="C29" s="212"/>
      <c r="D29" s="212"/>
      <c r="E29" s="212"/>
    </row>
    <row r="30" spans="1:5" ht="10.5" customHeight="1">
      <c r="A30" s="223" t="s">
        <v>112</v>
      </c>
      <c r="B30" s="226" t="s">
        <v>113</v>
      </c>
      <c r="C30" s="212"/>
      <c r="D30" s="212"/>
      <c r="E30" s="212"/>
    </row>
    <row r="31" spans="1:5" ht="22.5" customHeight="1">
      <c r="A31" s="219"/>
      <c r="B31" s="225" t="s">
        <v>115</v>
      </c>
      <c r="C31" s="212"/>
      <c r="D31" s="212"/>
      <c r="E31" s="212"/>
    </row>
    <row r="32" spans="1:5" ht="11.25" customHeight="1">
      <c r="A32" s="223" t="s">
        <v>116</v>
      </c>
      <c r="B32" s="224" t="s">
        <v>117</v>
      </c>
      <c r="C32" s="212"/>
      <c r="D32" s="212"/>
      <c r="E32" s="212"/>
    </row>
    <row r="33" spans="1:5" ht="11.25" customHeight="1">
      <c r="A33" s="223" t="s">
        <v>118</v>
      </c>
      <c r="B33" s="224" t="s">
        <v>119</v>
      </c>
      <c r="C33" s="212"/>
      <c r="D33" s="212"/>
      <c r="E33" s="212"/>
    </row>
    <row r="34" spans="1:5" ht="11.25" customHeight="1">
      <c r="A34" s="219"/>
      <c r="B34" s="225" t="s">
        <v>121</v>
      </c>
      <c r="C34" s="212"/>
      <c r="D34" s="212"/>
      <c r="E34" s="212"/>
    </row>
    <row r="35" spans="1:5" ht="11.25" customHeight="1">
      <c r="A35" s="223" t="s">
        <v>122</v>
      </c>
      <c r="B35" s="224" t="s">
        <v>284</v>
      </c>
      <c r="C35" s="212"/>
      <c r="D35" s="212"/>
      <c r="E35" s="212"/>
    </row>
    <row r="36" spans="1:5" ht="11.25" customHeight="1">
      <c r="A36" s="223" t="s">
        <v>124</v>
      </c>
      <c r="B36" s="224" t="s">
        <v>125</v>
      </c>
      <c r="C36" s="212"/>
      <c r="D36" s="212"/>
      <c r="E36" s="212"/>
    </row>
    <row r="37" spans="1:5" ht="11.25" customHeight="1">
      <c r="A37" s="219"/>
      <c r="B37" s="225" t="s">
        <v>127</v>
      </c>
      <c r="C37" s="212"/>
      <c r="D37" s="212"/>
      <c r="E37" s="212"/>
    </row>
    <row r="38" spans="1:5" ht="11.25" customHeight="1">
      <c r="A38" s="223" t="s">
        <v>128</v>
      </c>
      <c r="B38" s="224" t="s">
        <v>129</v>
      </c>
      <c r="C38" s="212"/>
      <c r="D38" s="212"/>
      <c r="E38" s="212"/>
    </row>
    <row r="39" spans="1:5" ht="11.25" customHeight="1">
      <c r="A39" s="223" t="s">
        <v>130</v>
      </c>
      <c r="B39" s="224" t="s">
        <v>131</v>
      </c>
      <c r="C39" s="212"/>
      <c r="D39" s="212"/>
      <c r="E39" s="212"/>
    </row>
    <row r="40" spans="1:5" ht="11.25" customHeight="1">
      <c r="A40" s="223" t="s">
        <v>132</v>
      </c>
      <c r="B40" s="224" t="s">
        <v>133</v>
      </c>
      <c r="C40" s="212"/>
      <c r="D40" s="212"/>
      <c r="E40" s="212"/>
    </row>
    <row r="41" spans="1:5" ht="11.25" customHeight="1">
      <c r="A41" s="223" t="s">
        <v>134</v>
      </c>
      <c r="B41" s="224" t="s">
        <v>135</v>
      </c>
      <c r="C41" s="212"/>
      <c r="D41" s="212"/>
      <c r="E41" s="212"/>
    </row>
    <row r="42" spans="1:5" ht="11.25" customHeight="1">
      <c r="A42" s="223" t="s">
        <v>136</v>
      </c>
      <c r="B42" s="224" t="s">
        <v>137</v>
      </c>
      <c r="C42" s="212"/>
      <c r="D42" s="212"/>
      <c r="E42" s="212"/>
    </row>
    <row r="43" spans="1:5" ht="11.25" customHeight="1">
      <c r="A43" s="219"/>
      <c r="B43" s="225" t="s">
        <v>285</v>
      </c>
      <c r="C43" s="212"/>
      <c r="D43" s="212"/>
      <c r="E43" s="212"/>
    </row>
    <row r="44" spans="1:5" ht="11.25" customHeight="1">
      <c r="A44" s="219" t="s">
        <v>140</v>
      </c>
      <c r="B44" s="225" t="s">
        <v>141</v>
      </c>
      <c r="C44" s="212"/>
      <c r="D44" s="212"/>
      <c r="E44" s="212"/>
    </row>
    <row r="45" spans="1:6" ht="11.25" customHeight="1">
      <c r="A45" s="219" t="s">
        <v>143</v>
      </c>
      <c r="B45" s="225" t="s">
        <v>144</v>
      </c>
      <c r="C45" s="212"/>
      <c r="D45" s="212"/>
      <c r="E45" s="212"/>
      <c r="F45" s="82" t="s">
        <v>488</v>
      </c>
    </row>
    <row r="46" spans="1:5" ht="12.75">
      <c r="A46" s="223">
        <v>533711</v>
      </c>
      <c r="B46" s="224" t="s">
        <v>145</v>
      </c>
      <c r="C46" s="212"/>
      <c r="D46" s="212"/>
      <c r="E46" s="212"/>
    </row>
    <row r="47" spans="1:5" ht="12.75">
      <c r="A47" s="223" t="s">
        <v>146</v>
      </c>
      <c r="B47" s="224" t="s">
        <v>147</v>
      </c>
      <c r="C47" s="212"/>
      <c r="D47" s="212"/>
      <c r="E47" s="212"/>
    </row>
    <row r="48" spans="1:5" ht="12.75">
      <c r="A48" s="223" t="s">
        <v>148</v>
      </c>
      <c r="B48" s="224" t="s">
        <v>149</v>
      </c>
      <c r="C48" s="212"/>
      <c r="D48" s="212"/>
      <c r="E48" s="212"/>
    </row>
    <row r="49" spans="1:5" ht="12.75">
      <c r="A49" s="223" t="s">
        <v>150</v>
      </c>
      <c r="B49" s="224" t="s">
        <v>151</v>
      </c>
      <c r="C49" s="212"/>
      <c r="D49" s="212"/>
      <c r="E49" s="212"/>
    </row>
    <row r="50" spans="1:5" ht="12.75">
      <c r="A50" s="219"/>
      <c r="B50" s="225" t="s">
        <v>152</v>
      </c>
      <c r="C50" s="212"/>
      <c r="D50" s="212"/>
      <c r="E50" s="212"/>
    </row>
    <row r="51" spans="1:5" ht="12.75">
      <c r="A51" s="223" t="s">
        <v>153</v>
      </c>
      <c r="B51" s="224" t="s">
        <v>154</v>
      </c>
      <c r="C51" s="212"/>
      <c r="D51" s="212"/>
      <c r="E51" s="212"/>
    </row>
    <row r="52" spans="1:5" ht="12.75">
      <c r="A52" s="223" t="s">
        <v>155</v>
      </c>
      <c r="B52" s="224" t="s">
        <v>156</v>
      </c>
      <c r="C52" s="212"/>
      <c r="D52" s="212"/>
      <c r="E52" s="212"/>
    </row>
    <row r="53" spans="1:5" ht="12.75">
      <c r="A53" s="219"/>
      <c r="B53" s="225" t="s">
        <v>157</v>
      </c>
      <c r="C53" s="212"/>
      <c r="D53" s="212"/>
      <c r="E53" s="212"/>
    </row>
    <row r="54" spans="1:5" ht="13.5" customHeight="1">
      <c r="A54" s="223" t="s">
        <v>158</v>
      </c>
      <c r="B54" s="224" t="s">
        <v>159</v>
      </c>
      <c r="C54" s="212"/>
      <c r="D54" s="212"/>
      <c r="E54" s="212"/>
    </row>
    <row r="55" spans="1:5" ht="13.5" customHeight="1">
      <c r="A55" s="223">
        <v>36423</v>
      </c>
      <c r="B55" s="224" t="s">
        <v>161</v>
      </c>
      <c r="C55" s="212"/>
      <c r="D55" s="212"/>
      <c r="E55" s="212"/>
    </row>
    <row r="56" spans="1:5" ht="13.5" customHeight="1">
      <c r="A56" s="223" t="s">
        <v>162</v>
      </c>
      <c r="B56" s="224" t="s">
        <v>163</v>
      </c>
      <c r="C56" s="212"/>
      <c r="D56" s="212"/>
      <c r="E56" s="212"/>
    </row>
    <row r="57" spans="1:5" ht="13.5" customHeight="1">
      <c r="A57" s="223" t="s">
        <v>164</v>
      </c>
      <c r="B57" s="224" t="s">
        <v>286</v>
      </c>
      <c r="C57" s="212"/>
      <c r="D57" s="212"/>
      <c r="E57" s="212"/>
    </row>
    <row r="58" spans="1:5" ht="13.5" customHeight="1">
      <c r="A58" s="223" t="s">
        <v>166</v>
      </c>
      <c r="B58" s="224" t="s">
        <v>167</v>
      </c>
      <c r="C58" s="212"/>
      <c r="D58" s="212"/>
      <c r="E58" s="212"/>
    </row>
    <row r="59" spans="1:5" ht="13.5" customHeight="1">
      <c r="A59" s="219"/>
      <c r="B59" s="225" t="s">
        <v>168</v>
      </c>
      <c r="C59" s="212"/>
      <c r="D59" s="212"/>
      <c r="E59" s="212"/>
    </row>
    <row r="60" spans="1:5" ht="13.5" customHeight="1">
      <c r="A60" s="219"/>
      <c r="B60" s="225" t="s">
        <v>170</v>
      </c>
      <c r="C60" s="212"/>
      <c r="D60" s="212"/>
      <c r="E60" s="212"/>
    </row>
    <row r="61" spans="1:5" ht="13.5" customHeight="1">
      <c r="A61" s="223" t="s">
        <v>171</v>
      </c>
      <c r="B61" s="97" t="s">
        <v>172</v>
      </c>
      <c r="C61" s="212"/>
      <c r="D61" s="212"/>
      <c r="E61" s="212"/>
    </row>
    <row r="62" spans="1:5" ht="13.5" customHeight="1">
      <c r="A62" s="223" t="s">
        <v>173</v>
      </c>
      <c r="B62" s="39" t="s">
        <v>174</v>
      </c>
      <c r="C62" s="212"/>
      <c r="D62" s="212"/>
      <c r="E62" s="212"/>
    </row>
    <row r="63" spans="1:5" ht="26.25">
      <c r="A63" s="219"/>
      <c r="B63" s="42" t="s">
        <v>175</v>
      </c>
      <c r="C63" s="212"/>
      <c r="D63" s="212"/>
      <c r="E63" s="212"/>
    </row>
    <row r="64" spans="1:5" ht="12" customHeight="1">
      <c r="A64" s="223" t="s">
        <v>176</v>
      </c>
      <c r="B64" s="39" t="s">
        <v>177</v>
      </c>
      <c r="C64" s="212"/>
      <c r="D64" s="212"/>
      <c r="E64" s="212"/>
    </row>
    <row r="65" spans="1:5" ht="12" customHeight="1">
      <c r="A65" s="223"/>
      <c r="B65" s="39" t="s">
        <v>178</v>
      </c>
      <c r="C65" s="212"/>
      <c r="D65" s="212"/>
      <c r="E65" s="212"/>
    </row>
    <row r="66" spans="1:5" ht="12" customHeight="1">
      <c r="A66" s="219"/>
      <c r="B66" s="98" t="s">
        <v>179</v>
      </c>
      <c r="C66" s="212"/>
      <c r="D66" s="212"/>
      <c r="E66" s="212"/>
    </row>
    <row r="67" spans="1:5" ht="12" customHeight="1">
      <c r="A67" s="223" t="s">
        <v>180</v>
      </c>
      <c r="B67" s="98" t="s">
        <v>181</v>
      </c>
      <c r="C67" s="212"/>
      <c r="D67" s="212"/>
      <c r="E67" s="212"/>
    </row>
    <row r="68" spans="1:5" ht="12" customHeight="1">
      <c r="A68" s="223" t="s">
        <v>182</v>
      </c>
      <c r="B68" s="39" t="s">
        <v>183</v>
      </c>
      <c r="C68" s="212"/>
      <c r="D68" s="212"/>
      <c r="E68" s="212"/>
    </row>
    <row r="69" spans="1:5" ht="12" customHeight="1">
      <c r="A69" s="223" t="s">
        <v>184</v>
      </c>
      <c r="B69" s="39" t="s">
        <v>185</v>
      </c>
      <c r="C69" s="212"/>
      <c r="D69" s="212"/>
      <c r="E69" s="212"/>
    </row>
    <row r="70" spans="1:5" ht="26.25">
      <c r="A70" s="223"/>
      <c r="B70" s="39" t="s">
        <v>186</v>
      </c>
      <c r="C70" s="212"/>
      <c r="D70" s="212"/>
      <c r="E70" s="212"/>
    </row>
    <row r="71" spans="1:5" ht="26.25" customHeight="1">
      <c r="A71" s="223" t="s">
        <v>187</v>
      </c>
      <c r="B71" s="39" t="s">
        <v>188</v>
      </c>
      <c r="C71" s="212"/>
      <c r="D71" s="212"/>
      <c r="E71" s="212"/>
    </row>
    <row r="72" spans="1:5" ht="12.75">
      <c r="A72" s="223" t="s">
        <v>189</v>
      </c>
      <c r="B72" s="39" t="s">
        <v>190</v>
      </c>
      <c r="C72" s="212"/>
      <c r="D72" s="212"/>
      <c r="E72" s="212"/>
    </row>
    <row r="73" spans="1:5" ht="12.75">
      <c r="A73" s="219"/>
      <c r="B73" s="42" t="s">
        <v>191</v>
      </c>
      <c r="C73" s="212"/>
      <c r="D73" s="212"/>
      <c r="E73" s="212"/>
    </row>
    <row r="74" spans="1:5" ht="12.75">
      <c r="A74" s="219"/>
      <c r="B74" s="98" t="s">
        <v>192</v>
      </c>
      <c r="C74" s="212"/>
      <c r="D74" s="212"/>
      <c r="E74" s="212"/>
    </row>
    <row r="75" spans="1:5" ht="26.25">
      <c r="A75" s="223" t="s">
        <v>193</v>
      </c>
      <c r="B75" s="97" t="s">
        <v>194</v>
      </c>
      <c r="C75" s="212"/>
      <c r="D75" s="212"/>
      <c r="E75" s="212"/>
    </row>
    <row r="76" spans="1:5" ht="12" customHeight="1">
      <c r="A76" s="223" t="s">
        <v>195</v>
      </c>
      <c r="B76" s="97" t="s">
        <v>196</v>
      </c>
      <c r="C76" s="212"/>
      <c r="D76" s="212"/>
      <c r="E76" s="212"/>
    </row>
    <row r="77" spans="1:5" ht="12" customHeight="1">
      <c r="A77" s="223" t="s">
        <v>197</v>
      </c>
      <c r="B77" s="97" t="s">
        <v>198</v>
      </c>
      <c r="C77" s="212"/>
      <c r="D77" s="212"/>
      <c r="E77" s="212"/>
    </row>
    <row r="78" spans="1:5" ht="12" customHeight="1">
      <c r="A78" s="219"/>
      <c r="B78" s="98" t="s">
        <v>199</v>
      </c>
      <c r="C78" s="212"/>
      <c r="D78" s="212"/>
      <c r="E78" s="212"/>
    </row>
    <row r="79" spans="1:5" ht="26.25">
      <c r="A79" s="223" t="s">
        <v>200</v>
      </c>
      <c r="B79" s="39" t="s">
        <v>201</v>
      </c>
      <c r="C79" s="212"/>
      <c r="D79" s="212"/>
      <c r="E79" s="212"/>
    </row>
    <row r="80" spans="1:5" ht="12.75">
      <c r="A80" s="223" t="s">
        <v>202</v>
      </c>
      <c r="B80" s="39" t="s">
        <v>287</v>
      </c>
      <c r="C80" s="212"/>
      <c r="D80" s="212"/>
      <c r="E80" s="212"/>
    </row>
    <row r="81" spans="1:5" ht="12.75">
      <c r="A81" s="223" t="s">
        <v>203</v>
      </c>
      <c r="B81" s="39" t="s">
        <v>204</v>
      </c>
      <c r="C81" s="212"/>
      <c r="D81" s="212"/>
      <c r="E81" s="212"/>
    </row>
    <row r="82" spans="1:5" ht="26.25">
      <c r="A82" s="223" t="s">
        <v>441</v>
      </c>
      <c r="B82" s="39" t="s">
        <v>442</v>
      </c>
      <c r="C82" s="212">
        <v>0</v>
      </c>
      <c r="D82" s="212">
        <v>0</v>
      </c>
      <c r="E82" s="212">
        <v>0</v>
      </c>
    </row>
    <row r="83" spans="1:5" ht="26.25">
      <c r="A83" s="219"/>
      <c r="B83" s="98" t="s">
        <v>205</v>
      </c>
      <c r="C83" s="212"/>
      <c r="D83" s="212"/>
      <c r="E83" s="212"/>
    </row>
    <row r="84" spans="1:5" ht="12.75" customHeight="1">
      <c r="A84" s="223" t="s">
        <v>206</v>
      </c>
      <c r="B84" s="224" t="s">
        <v>443</v>
      </c>
      <c r="C84" s="212"/>
      <c r="D84" s="212"/>
      <c r="E84" s="212"/>
    </row>
    <row r="85" spans="1:5" ht="12.75" customHeight="1">
      <c r="A85" s="223" t="s">
        <v>208</v>
      </c>
      <c r="B85" s="224" t="s">
        <v>209</v>
      </c>
      <c r="C85" s="212"/>
      <c r="D85" s="212"/>
      <c r="E85" s="212"/>
    </row>
    <row r="86" spans="1:5" ht="12.75" customHeight="1">
      <c r="A86" s="223" t="s">
        <v>288</v>
      </c>
      <c r="B86" s="224" t="s">
        <v>211</v>
      </c>
      <c r="C86" s="212"/>
      <c r="D86" s="212"/>
      <c r="E86" s="212"/>
    </row>
    <row r="87" spans="1:5" ht="12.75" customHeight="1">
      <c r="A87" s="223" t="s">
        <v>212</v>
      </c>
      <c r="B87" s="224" t="s">
        <v>213</v>
      </c>
      <c r="C87" s="212"/>
      <c r="D87" s="212"/>
      <c r="E87" s="212"/>
    </row>
    <row r="88" spans="1:5" ht="26.25">
      <c r="A88" s="223"/>
      <c r="B88" s="225" t="s">
        <v>214</v>
      </c>
      <c r="C88" s="212">
        <f>SUM(C82:C87)</f>
        <v>0</v>
      </c>
      <c r="D88" s="212">
        <f>SUM(D82:D87)</f>
        <v>0</v>
      </c>
      <c r="E88" s="212">
        <f>SUM(E82:E87)</f>
        <v>0</v>
      </c>
    </row>
    <row r="89" spans="1:5" ht="11.25" customHeight="1">
      <c r="A89" s="223" t="s">
        <v>215</v>
      </c>
      <c r="B89" s="225" t="s">
        <v>216</v>
      </c>
      <c r="C89" s="212"/>
      <c r="D89" s="212"/>
      <c r="E89" s="212"/>
    </row>
    <row r="90" spans="1:5" ht="11.25" customHeight="1">
      <c r="A90" s="219"/>
      <c r="B90" s="227" t="s">
        <v>217</v>
      </c>
      <c r="C90" s="212"/>
      <c r="D90" s="212"/>
      <c r="E90" s="212"/>
    </row>
    <row r="91" spans="1:5" ht="11.25" customHeight="1">
      <c r="A91" s="219"/>
      <c r="B91" s="227" t="s">
        <v>218</v>
      </c>
      <c r="C91" s="43">
        <f>C79+C75+C61+C32+C25+C88</f>
        <v>0</v>
      </c>
      <c r="D91" s="43">
        <f>D79+D75+D61+D32+D25+D88</f>
        <v>0</v>
      </c>
      <c r="E91" s="43">
        <f>E79+E75+E61+E32+E25+E88</f>
        <v>0</v>
      </c>
    </row>
    <row r="92" spans="1:5" ht="11.25" customHeight="1">
      <c r="A92" s="223" t="s">
        <v>219</v>
      </c>
      <c r="B92" s="224" t="s">
        <v>220</v>
      </c>
      <c r="C92" s="212"/>
      <c r="D92" s="212"/>
      <c r="E92" s="212"/>
    </row>
    <row r="93" spans="1:5" ht="11.25" customHeight="1">
      <c r="A93" s="223" t="s">
        <v>221</v>
      </c>
      <c r="B93" s="224" t="s">
        <v>222</v>
      </c>
      <c r="C93" s="212"/>
      <c r="D93" s="212"/>
      <c r="E93" s="212"/>
    </row>
    <row r="94" spans="1:5" ht="11.25" customHeight="1">
      <c r="A94" s="223"/>
      <c r="B94" s="224" t="s">
        <v>223</v>
      </c>
      <c r="C94" s="212"/>
      <c r="D94" s="212"/>
      <c r="E94" s="212"/>
    </row>
    <row r="95" spans="1:5" ht="11.25" customHeight="1">
      <c r="A95" s="223" t="s">
        <v>224</v>
      </c>
      <c r="B95" s="224" t="s">
        <v>225</v>
      </c>
      <c r="C95" s="212"/>
      <c r="D95" s="212"/>
      <c r="E95" s="212"/>
    </row>
    <row r="96" spans="1:5" ht="11.25" customHeight="1">
      <c r="A96" s="223" t="s">
        <v>226</v>
      </c>
      <c r="B96" s="224" t="s">
        <v>227</v>
      </c>
      <c r="C96" s="212"/>
      <c r="D96" s="212"/>
      <c r="E96" s="212">
        <v>1000000</v>
      </c>
    </row>
    <row r="97" spans="1:5" ht="11.25" customHeight="1">
      <c r="A97" s="223" t="s">
        <v>226</v>
      </c>
      <c r="B97" s="224" t="s">
        <v>228</v>
      </c>
      <c r="C97" s="212"/>
      <c r="D97" s="212"/>
      <c r="E97" s="212"/>
    </row>
    <row r="98" spans="1:5" ht="11.25" customHeight="1">
      <c r="A98" s="223" t="s">
        <v>229</v>
      </c>
      <c r="B98" s="224" t="s">
        <v>230</v>
      </c>
      <c r="C98" s="212"/>
      <c r="D98" s="212"/>
      <c r="E98" s="212"/>
    </row>
    <row r="99" spans="1:5" ht="15.75" customHeight="1">
      <c r="A99" s="219"/>
      <c r="B99" s="225" t="s">
        <v>232</v>
      </c>
      <c r="C99" s="212"/>
      <c r="D99" s="212"/>
      <c r="E99" s="212">
        <f>E92+E93+E94+E95+E96+E97+E98</f>
        <v>1000000</v>
      </c>
    </row>
    <row r="100" spans="1:6" s="196" customFormat="1" ht="12" customHeight="1">
      <c r="A100" s="228" t="s">
        <v>233</v>
      </c>
      <c r="B100" s="229" t="s">
        <v>234</v>
      </c>
      <c r="C100" s="230"/>
      <c r="D100" s="230"/>
      <c r="E100" s="230"/>
      <c r="F100" s="199"/>
    </row>
    <row r="101" spans="1:5" ht="12.75" customHeight="1">
      <c r="A101" s="223" t="s">
        <v>235</v>
      </c>
      <c r="B101" s="224" t="s">
        <v>236</v>
      </c>
      <c r="C101" s="212"/>
      <c r="D101" s="212"/>
      <c r="E101" s="212"/>
    </row>
    <row r="102" spans="1:5" ht="12.75" customHeight="1">
      <c r="A102" s="223" t="s">
        <v>237</v>
      </c>
      <c r="B102" s="224" t="s">
        <v>238</v>
      </c>
      <c r="C102" s="212"/>
      <c r="D102" s="212"/>
      <c r="E102" s="212"/>
    </row>
    <row r="103" spans="1:5" ht="12.75" customHeight="1">
      <c r="A103" s="223" t="s">
        <v>239</v>
      </c>
      <c r="B103" s="224" t="s">
        <v>240</v>
      </c>
      <c r="C103" s="212"/>
      <c r="D103" s="212"/>
      <c r="E103" s="212"/>
    </row>
    <row r="104" spans="1:5" ht="12.75" customHeight="1">
      <c r="A104" s="219"/>
      <c r="B104" s="225" t="s">
        <v>242</v>
      </c>
      <c r="C104" s="215">
        <f>SUM(C100:C103)</f>
        <v>0</v>
      </c>
      <c r="D104" s="215">
        <f>SUM(D100:D103)</f>
        <v>0</v>
      </c>
      <c r="E104" s="215">
        <f>SUM(E100:E103)</f>
        <v>0</v>
      </c>
    </row>
    <row r="105" spans="1:5" ht="12.75" customHeight="1">
      <c r="A105" s="223">
        <v>246</v>
      </c>
      <c r="B105" s="224" t="s">
        <v>243</v>
      </c>
      <c r="C105" s="212"/>
      <c r="D105" s="212"/>
      <c r="E105" s="212"/>
    </row>
    <row r="106" spans="1:5" ht="12.75" customHeight="1">
      <c r="A106" s="223">
        <v>247</v>
      </c>
      <c r="B106" s="224" t="s">
        <v>244</v>
      </c>
      <c r="C106" s="212"/>
      <c r="D106" s="212"/>
      <c r="E106" s="212"/>
    </row>
    <row r="107" spans="1:5" ht="12.75" customHeight="1">
      <c r="A107" s="223">
        <v>249</v>
      </c>
      <c r="B107" s="224" t="s">
        <v>245</v>
      </c>
      <c r="C107" s="212"/>
      <c r="D107" s="212"/>
      <c r="E107" s="212"/>
    </row>
    <row r="108" spans="1:5" ht="26.25">
      <c r="A108" s="219"/>
      <c r="B108" s="227" t="s">
        <v>246</v>
      </c>
      <c r="C108" s="212"/>
      <c r="D108" s="212"/>
      <c r="E108" s="212"/>
    </row>
    <row r="109" spans="1:5" ht="12.75">
      <c r="A109" s="223" t="s">
        <v>247</v>
      </c>
      <c r="B109" s="224" t="s">
        <v>444</v>
      </c>
      <c r="C109" s="212"/>
      <c r="D109" s="212"/>
      <c r="E109" s="212"/>
    </row>
    <row r="110" spans="1:5" ht="13.5" customHeight="1">
      <c r="A110" s="223" t="s">
        <v>249</v>
      </c>
      <c r="B110" s="224" t="s">
        <v>209</v>
      </c>
      <c r="C110" s="212"/>
      <c r="D110" s="212"/>
      <c r="E110" s="212"/>
    </row>
    <row r="111" spans="1:5" ht="13.5" customHeight="1">
      <c r="A111" s="223" t="s">
        <v>250</v>
      </c>
      <c r="B111" s="224" t="s">
        <v>211</v>
      </c>
      <c r="C111" s="212"/>
      <c r="D111" s="212"/>
      <c r="E111" s="212"/>
    </row>
    <row r="112" spans="1:5" ht="13.5" customHeight="1">
      <c r="A112" s="223" t="s">
        <v>251</v>
      </c>
      <c r="B112" s="224" t="s">
        <v>213</v>
      </c>
      <c r="C112" s="212"/>
      <c r="D112" s="212"/>
      <c r="E112" s="212"/>
    </row>
    <row r="113" spans="1:5" ht="13.5" customHeight="1">
      <c r="A113" s="223"/>
      <c r="B113" s="225" t="s">
        <v>252</v>
      </c>
      <c r="C113" s="214">
        <f>SUM(C109:C112)</f>
        <v>0</v>
      </c>
      <c r="D113" s="214">
        <f>SUM(D109:D112)</f>
        <v>0</v>
      </c>
      <c r="E113" s="214">
        <f>SUM(E109:E112)</f>
        <v>0</v>
      </c>
    </row>
    <row r="114" spans="1:5" ht="12.75">
      <c r="A114" s="223"/>
      <c r="B114" s="225" t="s">
        <v>253</v>
      </c>
      <c r="C114" s="214">
        <f>C113+C108+C104+C99</f>
        <v>0</v>
      </c>
      <c r="D114" s="214">
        <f>D113+D108+D104+D99</f>
        <v>0</v>
      </c>
      <c r="E114" s="214">
        <f>E113+E108+E104+E99</f>
        <v>1000000</v>
      </c>
    </row>
    <row r="115" spans="1:5" ht="12.75">
      <c r="A115" s="219"/>
      <c r="B115" s="225" t="s">
        <v>254</v>
      </c>
      <c r="C115" s="215">
        <f>C114+C91</f>
        <v>0</v>
      </c>
      <c r="D115" s="215">
        <f>D114+D91</f>
        <v>0</v>
      </c>
      <c r="E115" s="215">
        <f>E114+E91</f>
        <v>1000000</v>
      </c>
    </row>
    <row r="116" spans="1:5" ht="26.25">
      <c r="A116" s="222" t="s">
        <v>255</v>
      </c>
      <c r="B116" s="97" t="s">
        <v>256</v>
      </c>
      <c r="C116" s="212"/>
      <c r="D116" s="212"/>
      <c r="E116" s="212"/>
    </row>
    <row r="117" spans="1:5" ht="12.75">
      <c r="A117" s="222" t="s">
        <v>257</v>
      </c>
      <c r="B117" s="97" t="s">
        <v>258</v>
      </c>
      <c r="C117" s="212"/>
      <c r="D117" s="212"/>
      <c r="E117" s="212"/>
    </row>
    <row r="118" spans="1:5" ht="12.75">
      <c r="A118" s="231"/>
      <c r="B118" s="98" t="s">
        <v>259</v>
      </c>
      <c r="C118" s="212"/>
      <c r="D118" s="212"/>
      <c r="E118" s="212"/>
    </row>
    <row r="119" spans="1:5" ht="12.75">
      <c r="A119" s="222" t="s">
        <v>260</v>
      </c>
      <c r="B119" s="101" t="s">
        <v>261</v>
      </c>
      <c r="C119" s="212"/>
      <c r="D119" s="212"/>
      <c r="E119" s="212"/>
    </row>
    <row r="120" spans="1:5" ht="12.75">
      <c r="A120" s="222" t="s">
        <v>262</v>
      </c>
      <c r="B120" s="39" t="s">
        <v>263</v>
      </c>
      <c r="C120" s="212"/>
      <c r="D120" s="212"/>
      <c r="E120" s="212"/>
    </row>
    <row r="121" spans="1:5" ht="12.75">
      <c r="A121" s="222" t="s">
        <v>264</v>
      </c>
      <c r="B121" s="39" t="s">
        <v>265</v>
      </c>
      <c r="C121" s="212"/>
      <c r="D121" s="212"/>
      <c r="E121" s="212"/>
    </row>
    <row r="122" spans="1:5" ht="12.75">
      <c r="A122" s="222" t="s">
        <v>266</v>
      </c>
      <c r="B122" s="97" t="s">
        <v>267</v>
      </c>
      <c r="C122" s="212"/>
      <c r="D122" s="212"/>
      <c r="E122" s="212"/>
    </row>
    <row r="123" spans="1:5" ht="12.75">
      <c r="A123" s="222" t="s">
        <v>268</v>
      </c>
      <c r="B123" s="39" t="s">
        <v>269</v>
      </c>
      <c r="C123" s="212"/>
      <c r="D123" s="212"/>
      <c r="E123" s="212"/>
    </row>
    <row r="124" spans="1:5" ht="12.75">
      <c r="A124" s="222" t="s">
        <v>270</v>
      </c>
      <c r="B124" s="39" t="s">
        <v>271</v>
      </c>
      <c r="C124" s="212"/>
      <c r="D124" s="212"/>
      <c r="E124" s="212"/>
    </row>
    <row r="125" spans="1:5" ht="12.75">
      <c r="A125" s="231">
        <v>297</v>
      </c>
      <c r="B125" s="98" t="s">
        <v>272</v>
      </c>
      <c r="C125" s="212"/>
      <c r="D125" s="212"/>
      <c r="E125" s="212"/>
    </row>
    <row r="126" spans="1:5" ht="12.75">
      <c r="A126" s="222" t="s">
        <v>273</v>
      </c>
      <c r="B126" s="101" t="s">
        <v>274</v>
      </c>
      <c r="C126" s="212"/>
      <c r="D126" s="212"/>
      <c r="E126" s="212"/>
    </row>
    <row r="127" spans="1:5" ht="12.75">
      <c r="A127" s="222" t="s">
        <v>275</v>
      </c>
      <c r="B127" s="101" t="s">
        <v>276</v>
      </c>
      <c r="C127" s="212"/>
      <c r="D127" s="212"/>
      <c r="E127" s="212"/>
    </row>
    <row r="128" spans="1:5" ht="12.75">
      <c r="A128" s="222">
        <v>5915</v>
      </c>
      <c r="B128" s="101" t="s">
        <v>277</v>
      </c>
      <c r="C128" s="212"/>
      <c r="D128" s="212"/>
      <c r="E128" s="212"/>
    </row>
    <row r="129" spans="1:5" ht="12.75">
      <c r="A129" s="222">
        <v>5916</v>
      </c>
      <c r="B129" s="101" t="s">
        <v>278</v>
      </c>
      <c r="C129" s="212"/>
      <c r="D129" s="212"/>
      <c r="E129" s="212"/>
    </row>
    <row r="130" spans="1:5" ht="12.75">
      <c r="A130" s="231"/>
      <c r="B130" s="102" t="s">
        <v>279</v>
      </c>
      <c r="C130" s="212"/>
      <c r="D130" s="212"/>
      <c r="E130" s="212"/>
    </row>
    <row r="131" spans="1:5" ht="12.75">
      <c r="A131" s="231"/>
      <c r="B131" s="102" t="s">
        <v>280</v>
      </c>
      <c r="C131" s="212"/>
      <c r="D131" s="212"/>
      <c r="E131" s="212"/>
    </row>
    <row r="132" spans="1:5" ht="12.75">
      <c r="A132" s="231"/>
      <c r="B132" s="225" t="s">
        <v>281</v>
      </c>
      <c r="C132" s="232">
        <f>SUM(C88)</f>
        <v>0</v>
      </c>
      <c r="D132" s="232">
        <f>SUM(D88)</f>
        <v>0</v>
      </c>
      <c r="E132" s="232">
        <f>E115</f>
        <v>1000000</v>
      </c>
    </row>
  </sheetData>
  <sheetProtection selectLockedCells="1" selectUnlockedCells="1"/>
  <printOptions headings="1"/>
  <pageMargins left="0.7086614173228347" right="0.7086614173228347" top="0.7480314960629921" bottom="0.7480314960629921" header="0.5118110236220472" footer="0.5118110236220472"/>
  <pageSetup fitToHeight="0" fitToWidth="1" horizontalDpi="300" verticalDpi="300" orientation="portrait" paperSize="9" scale="76" r:id="rId1"/>
  <headerFooter alignWithMargins="0">
    <oddHeader>&amp;C&amp;P/&amp;N&amp;R&amp;A</oddHeader>
    <oddFooter>&amp;L&amp;D&amp;R&amp;F</oddFooter>
  </headerFooter>
  <rowBreaks count="1" manualBreakCount="1">
    <brk id="72" max="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101"/>
  <sheetViews>
    <sheetView view="pageBreakPreview" zoomScaleSheetLayoutView="100" zoomScalePageLayoutView="0" workbookViewId="0" topLeftCell="A1">
      <selection activeCell="F80" sqref="F80"/>
    </sheetView>
  </sheetViews>
  <sheetFormatPr defaultColWidth="8.41015625" defaultRowHeight="18"/>
  <cols>
    <col min="1" max="1" width="8.41015625" style="82" customWidth="1"/>
    <col min="2" max="2" width="29.41015625" style="82" customWidth="1"/>
    <col min="3" max="3" width="9.16015625" style="82" customWidth="1"/>
    <col min="4" max="4" width="12" style="82" customWidth="1"/>
    <col min="5" max="5" width="11.16015625" style="82" customWidth="1"/>
    <col min="6" max="6" width="13.91015625" style="281" customWidth="1"/>
    <col min="7" max="7" width="9.5" style="82" customWidth="1"/>
    <col min="8" max="245" width="7.08203125" style="82" customWidth="1"/>
    <col min="246" max="16384" width="8.41015625" style="82" customWidth="1"/>
  </cols>
  <sheetData>
    <row r="1" spans="3:5" ht="12.75">
      <c r="C1" s="106"/>
      <c r="D1" s="106"/>
      <c r="E1" s="106" t="s">
        <v>296</v>
      </c>
    </row>
    <row r="2" spans="1:3" ht="12.75">
      <c r="A2" s="105"/>
      <c r="B2" s="537" t="s">
        <v>564</v>
      </c>
      <c r="C2" s="538"/>
    </row>
    <row r="4" spans="1:5" ht="48.75" customHeight="1">
      <c r="A4" s="107">
        <v>890301</v>
      </c>
      <c r="B4" s="108" t="s">
        <v>27</v>
      </c>
      <c r="C4" s="33" t="s">
        <v>500</v>
      </c>
      <c r="D4" s="424" t="s">
        <v>553</v>
      </c>
      <c r="E4" s="424" t="s">
        <v>605</v>
      </c>
    </row>
    <row r="5" spans="1:5" ht="12.75">
      <c r="A5" s="110" t="s">
        <v>445</v>
      </c>
      <c r="B5" s="111"/>
      <c r="C5" s="212"/>
      <c r="D5" s="212"/>
      <c r="E5" s="212"/>
    </row>
    <row r="6" spans="1:5" ht="12.75">
      <c r="A6" s="112" t="s">
        <v>298</v>
      </c>
      <c r="B6" s="113" t="s">
        <v>299</v>
      </c>
      <c r="C6" s="212"/>
      <c r="D6" s="212"/>
      <c r="E6" s="212"/>
    </row>
    <row r="7" spans="1:5" ht="12.75">
      <c r="A7" s="115" t="s">
        <v>300</v>
      </c>
      <c r="B7" s="116" t="s">
        <v>301</v>
      </c>
      <c r="C7" s="212"/>
      <c r="D7" s="212"/>
      <c r="E7" s="212"/>
    </row>
    <row r="8" spans="1:5" ht="12.75">
      <c r="A8" s="115" t="s">
        <v>302</v>
      </c>
      <c r="B8" s="116" t="s">
        <v>303</v>
      </c>
      <c r="C8" s="233"/>
      <c r="D8" s="233"/>
      <c r="E8" s="233"/>
    </row>
    <row r="9" spans="1:5" ht="12.75">
      <c r="A9" s="115" t="s">
        <v>304</v>
      </c>
      <c r="B9" s="116" t="s">
        <v>305</v>
      </c>
      <c r="C9" s="212"/>
      <c r="D9" s="212"/>
      <c r="E9" s="212"/>
    </row>
    <row r="10" spans="1:5" ht="12.75">
      <c r="A10" s="115" t="s">
        <v>306</v>
      </c>
      <c r="B10" s="117" t="s">
        <v>307</v>
      </c>
      <c r="C10" s="212"/>
      <c r="D10" s="212"/>
      <c r="E10" s="212"/>
    </row>
    <row r="11" spans="1:5" ht="12.75">
      <c r="A11" s="115" t="s">
        <v>70</v>
      </c>
      <c r="B11" s="117" t="s">
        <v>308</v>
      </c>
      <c r="C11" s="212"/>
      <c r="D11" s="212"/>
      <c r="E11" s="212"/>
    </row>
    <row r="12" spans="1:5" ht="12.75">
      <c r="A12" s="115" t="s">
        <v>309</v>
      </c>
      <c r="B12" s="118" t="s">
        <v>310</v>
      </c>
      <c r="C12" s="212"/>
      <c r="D12" s="212"/>
      <c r="E12" s="212"/>
    </row>
    <row r="13" spans="1:5" ht="12.75">
      <c r="A13" s="115" t="s">
        <v>311</v>
      </c>
      <c r="B13" s="118" t="s">
        <v>312</v>
      </c>
      <c r="C13" s="212"/>
      <c r="D13" s="212"/>
      <c r="E13" s="212"/>
    </row>
    <row r="14" spans="1:5" ht="12.75">
      <c r="A14" s="115" t="s">
        <v>313</v>
      </c>
      <c r="B14" s="116" t="s">
        <v>314</v>
      </c>
      <c r="C14" s="212"/>
      <c r="D14" s="212"/>
      <c r="E14" s="212"/>
    </row>
    <row r="15" spans="1:5" ht="12.75">
      <c r="A15" s="115" t="s">
        <v>315</v>
      </c>
      <c r="B15" s="116" t="s">
        <v>316</v>
      </c>
      <c r="C15" s="212"/>
      <c r="D15" s="212"/>
      <c r="E15" s="212"/>
    </row>
    <row r="16" spans="1:5" ht="12.75">
      <c r="A16" s="119" t="s">
        <v>317</v>
      </c>
      <c r="B16" s="120" t="s">
        <v>318</v>
      </c>
      <c r="C16" s="212"/>
      <c r="D16" s="212"/>
      <c r="E16" s="212"/>
    </row>
    <row r="17" spans="1:5" ht="12.75">
      <c r="A17" s="121" t="s">
        <v>319</v>
      </c>
      <c r="B17" s="122" t="s">
        <v>320</v>
      </c>
      <c r="C17" s="233">
        <f>SUM(C6:C16)</f>
        <v>0</v>
      </c>
      <c r="D17" s="233">
        <f>SUM(D6:D16)</f>
        <v>0</v>
      </c>
      <c r="E17" s="233">
        <f>SUM(E6:E16)</f>
        <v>0</v>
      </c>
    </row>
    <row r="18" spans="1:5" ht="12.75">
      <c r="A18" s="125" t="s">
        <v>321</v>
      </c>
      <c r="B18" s="126" t="s">
        <v>322</v>
      </c>
      <c r="C18" s="212"/>
      <c r="D18" s="212"/>
      <c r="E18" s="212"/>
    </row>
    <row r="19" spans="1:5" ht="12.75">
      <c r="A19" s="125" t="s">
        <v>323</v>
      </c>
      <c r="B19" s="126" t="s">
        <v>324</v>
      </c>
      <c r="C19" s="212"/>
      <c r="D19" s="212"/>
      <c r="E19" s="212"/>
    </row>
    <row r="20" spans="1:5" ht="12.75">
      <c r="A20" s="125" t="s">
        <v>97</v>
      </c>
      <c r="B20" s="126" t="s">
        <v>98</v>
      </c>
      <c r="C20" s="212"/>
      <c r="D20" s="212"/>
      <c r="E20" s="212"/>
    </row>
    <row r="21" spans="1:5" ht="12.75">
      <c r="A21" s="125" t="s">
        <v>325</v>
      </c>
      <c r="B21" s="126" t="s">
        <v>100</v>
      </c>
      <c r="C21" s="212"/>
      <c r="D21" s="212"/>
      <c r="E21" s="212"/>
    </row>
    <row r="22" spans="1:5" ht="12.75">
      <c r="A22" s="121" t="s">
        <v>326</v>
      </c>
      <c r="B22" s="122" t="s">
        <v>327</v>
      </c>
      <c r="C22" s="233">
        <f>SUM(C18:C21)</f>
        <v>0</v>
      </c>
      <c r="D22" s="233">
        <f>SUM(D18:D21)</f>
        <v>0</v>
      </c>
      <c r="E22" s="233">
        <f>SUM(E18:E21)</f>
        <v>0</v>
      </c>
    </row>
    <row r="23" spans="1:5" ht="15.75" customHeight="1">
      <c r="A23" s="127" t="s">
        <v>328</v>
      </c>
      <c r="B23" s="128" t="s">
        <v>329</v>
      </c>
      <c r="C23" s="233">
        <f>SUM(C22,C17)</f>
        <v>0</v>
      </c>
      <c r="D23" s="233">
        <f>SUM(D22,D17)</f>
        <v>0</v>
      </c>
      <c r="E23" s="233">
        <f>SUM(E22,E17)</f>
        <v>0</v>
      </c>
    </row>
    <row r="24" spans="1:5" ht="12.75">
      <c r="A24" s="129"/>
      <c r="B24" s="130"/>
      <c r="C24" s="212"/>
      <c r="D24" s="212"/>
      <c r="E24" s="212"/>
    </row>
    <row r="25" spans="1:5" ht="12.75">
      <c r="A25" s="131" t="s">
        <v>104</v>
      </c>
      <c r="B25" s="132" t="s">
        <v>446</v>
      </c>
      <c r="C25" s="212"/>
      <c r="D25" s="212"/>
      <c r="E25" s="212"/>
    </row>
    <row r="26" spans="1:5" ht="12.75">
      <c r="A26" s="133" t="s">
        <v>106</v>
      </c>
      <c r="B26" s="132" t="s">
        <v>331</v>
      </c>
      <c r="C26" s="212"/>
      <c r="D26" s="212"/>
      <c r="E26" s="212"/>
    </row>
    <row r="27" spans="1:5" ht="12.75">
      <c r="A27" s="134" t="s">
        <v>108</v>
      </c>
      <c r="B27" s="135" t="s">
        <v>109</v>
      </c>
      <c r="C27" s="212"/>
      <c r="D27" s="212"/>
      <c r="E27" s="212"/>
    </row>
    <row r="28" spans="1:5" ht="12.75">
      <c r="A28" s="136" t="s">
        <v>112</v>
      </c>
      <c r="B28" s="135" t="s">
        <v>332</v>
      </c>
      <c r="C28" s="212"/>
      <c r="D28" s="212"/>
      <c r="E28" s="212"/>
    </row>
    <row r="29" spans="1:5" ht="12.75">
      <c r="A29" s="137" t="s">
        <v>333</v>
      </c>
      <c r="B29" s="138" t="s">
        <v>334</v>
      </c>
      <c r="C29" s="233">
        <f>SUM(C25:C28)</f>
        <v>0</v>
      </c>
      <c r="D29" s="233">
        <f>SUM(D25:D28)</f>
        <v>0</v>
      </c>
      <c r="E29" s="233">
        <f>SUM(E25:E28)</f>
        <v>0</v>
      </c>
    </row>
    <row r="30" spans="1:5" ht="12.75">
      <c r="A30" s="141"/>
      <c r="B30" s="111"/>
      <c r="C30" s="212"/>
      <c r="D30" s="212"/>
      <c r="E30" s="212"/>
    </row>
    <row r="31" spans="1:5" ht="12.75">
      <c r="A31" s="112" t="s">
        <v>335</v>
      </c>
      <c r="B31" s="142" t="s">
        <v>336</v>
      </c>
      <c r="C31" s="212"/>
      <c r="D31" s="212"/>
      <c r="E31" s="212"/>
    </row>
    <row r="32" spans="1:5" ht="12.75">
      <c r="A32" s="115" t="s">
        <v>337</v>
      </c>
      <c r="B32" s="116" t="s">
        <v>338</v>
      </c>
      <c r="C32" s="212"/>
      <c r="D32" s="212"/>
      <c r="E32" s="212"/>
    </row>
    <row r="33" spans="1:5" ht="12.75">
      <c r="A33" s="115" t="s">
        <v>339</v>
      </c>
      <c r="B33" s="116" t="s">
        <v>340</v>
      </c>
      <c r="C33" s="212"/>
      <c r="D33" s="212"/>
      <c r="E33" s="212"/>
    </row>
    <row r="34" spans="1:5" ht="12.75">
      <c r="A34" s="115" t="s">
        <v>341</v>
      </c>
      <c r="B34" s="116" t="s">
        <v>342</v>
      </c>
      <c r="C34" s="212"/>
      <c r="D34" s="212"/>
      <c r="E34" s="212"/>
    </row>
    <row r="35" spans="1:5" ht="12.75">
      <c r="A35" s="115" t="s">
        <v>343</v>
      </c>
      <c r="B35" s="116" t="s">
        <v>344</v>
      </c>
      <c r="C35" s="212"/>
      <c r="D35" s="212"/>
      <c r="E35" s="212"/>
    </row>
    <row r="36" spans="1:5" ht="12.75">
      <c r="A36" s="115" t="s">
        <v>116</v>
      </c>
      <c r="B36" s="143" t="s">
        <v>345</v>
      </c>
      <c r="C36" s="234">
        <f>SUM(C31:C35)</f>
        <v>0</v>
      </c>
      <c r="D36" s="234">
        <f>SUM(D31:D35)</f>
        <v>0</v>
      </c>
      <c r="E36" s="234">
        <f>SUM(E31:E35)</f>
        <v>0</v>
      </c>
    </row>
    <row r="37" spans="1:5" ht="12.75">
      <c r="A37" s="115" t="s">
        <v>346</v>
      </c>
      <c r="B37" s="116" t="s">
        <v>347</v>
      </c>
      <c r="C37" s="234"/>
      <c r="D37" s="234"/>
      <c r="E37" s="234"/>
    </row>
    <row r="38" spans="1:5" ht="12.75">
      <c r="A38" s="115" t="s">
        <v>348</v>
      </c>
      <c r="B38" s="116" t="s">
        <v>349</v>
      </c>
      <c r="C38" s="212"/>
      <c r="D38" s="212"/>
      <c r="E38" s="212"/>
    </row>
    <row r="39" spans="1:5" ht="12.75">
      <c r="A39" s="115" t="s">
        <v>350</v>
      </c>
      <c r="B39" s="116" t="s">
        <v>351</v>
      </c>
      <c r="C39" s="212"/>
      <c r="D39" s="212"/>
      <c r="E39" s="212"/>
    </row>
    <row r="40" spans="1:5" ht="12.75">
      <c r="A40" s="115" t="s">
        <v>352</v>
      </c>
      <c r="B40" s="116" t="s">
        <v>353</v>
      </c>
      <c r="C40" s="212"/>
      <c r="D40" s="212"/>
      <c r="E40" s="212"/>
    </row>
    <row r="41" spans="1:5" ht="12.75">
      <c r="A41" s="145" t="s">
        <v>354</v>
      </c>
      <c r="B41" s="146" t="s">
        <v>355</v>
      </c>
      <c r="C41" s="212"/>
      <c r="D41" s="212"/>
      <c r="E41" s="212"/>
    </row>
    <row r="42" spans="1:5" ht="15" customHeight="1">
      <c r="A42" s="127" t="s">
        <v>118</v>
      </c>
      <c r="B42" s="147" t="s">
        <v>356</v>
      </c>
      <c r="C42" s="233">
        <f>SUM(C38:C41)</f>
        <v>0</v>
      </c>
      <c r="D42" s="233">
        <f>SUM(D38:D41)</f>
        <v>0</v>
      </c>
      <c r="E42" s="233">
        <f>SUM(E38:E41)</f>
        <v>0</v>
      </c>
    </row>
    <row r="43" spans="1:5" ht="15" customHeight="1">
      <c r="A43" s="148" t="s">
        <v>120</v>
      </c>
      <c r="B43" s="149" t="s">
        <v>357</v>
      </c>
      <c r="C43" s="235">
        <f>SUM(C42,C36)</f>
        <v>0</v>
      </c>
      <c r="D43" s="235">
        <f>SUM(D42,D36)</f>
        <v>0</v>
      </c>
      <c r="E43" s="235">
        <f>SUM(E42,E36)</f>
        <v>0</v>
      </c>
    </row>
    <row r="44" spans="1:5" ht="12.75">
      <c r="A44" s="112" t="s">
        <v>122</v>
      </c>
      <c r="B44" s="142" t="s">
        <v>358</v>
      </c>
      <c r="C44" s="212"/>
      <c r="D44" s="212"/>
      <c r="E44" s="212"/>
    </row>
    <row r="45" spans="1:5" ht="12.75">
      <c r="A45" s="152" t="s">
        <v>359</v>
      </c>
      <c r="B45" s="153" t="s">
        <v>360</v>
      </c>
      <c r="C45" s="212"/>
      <c r="D45" s="212"/>
      <c r="E45" s="212"/>
    </row>
    <row r="46" spans="1:5" ht="12.75">
      <c r="A46" s="115" t="s">
        <v>124</v>
      </c>
      <c r="B46" s="116" t="s">
        <v>361</v>
      </c>
      <c r="C46" s="212"/>
      <c r="D46" s="212"/>
      <c r="E46" s="212"/>
    </row>
    <row r="47" spans="1:5" ht="12.75">
      <c r="A47" s="154" t="s">
        <v>126</v>
      </c>
      <c r="B47" s="155" t="s">
        <v>362</v>
      </c>
      <c r="C47" s="235">
        <f>SUM(C44:C46)</f>
        <v>0</v>
      </c>
      <c r="D47" s="235">
        <f>SUM(D44:D46)</f>
        <v>0</v>
      </c>
      <c r="E47" s="235">
        <f>SUM(E44:E46)</f>
        <v>0</v>
      </c>
    </row>
    <row r="48" spans="1:5" ht="12.75">
      <c r="A48" s="115" t="s">
        <v>363</v>
      </c>
      <c r="B48" s="116" t="s">
        <v>364</v>
      </c>
      <c r="C48" s="212"/>
      <c r="D48" s="212"/>
      <c r="E48" s="212"/>
    </row>
    <row r="49" spans="1:5" ht="12.75">
      <c r="A49" s="115" t="s">
        <v>365</v>
      </c>
      <c r="B49" s="116" t="s">
        <v>366</v>
      </c>
      <c r="C49" s="212"/>
      <c r="D49" s="212"/>
      <c r="E49" s="212"/>
    </row>
    <row r="50" spans="1:5" ht="12.75">
      <c r="A50" s="115" t="s">
        <v>367</v>
      </c>
      <c r="B50" s="116" t="s">
        <v>368</v>
      </c>
      <c r="C50" s="212"/>
      <c r="D50" s="212"/>
      <c r="E50" s="212"/>
    </row>
    <row r="51" spans="1:5" ht="12.75">
      <c r="A51" s="154" t="s">
        <v>128</v>
      </c>
      <c r="B51" s="155" t="s">
        <v>369</v>
      </c>
      <c r="C51" s="235">
        <f>SUM(C48:C50)</f>
        <v>0</v>
      </c>
      <c r="D51" s="235">
        <f>SUM(D48:D50)</f>
        <v>0</v>
      </c>
      <c r="E51" s="235">
        <f>SUM(E48:E50)</f>
        <v>0</v>
      </c>
    </row>
    <row r="52" spans="1:5" ht="12.75">
      <c r="A52" s="115" t="s">
        <v>132</v>
      </c>
      <c r="B52" s="116" t="s">
        <v>370</v>
      </c>
      <c r="C52" s="212"/>
      <c r="D52" s="212"/>
      <c r="E52" s="212"/>
    </row>
    <row r="53" spans="1:5" ht="12.75">
      <c r="A53" s="115" t="s">
        <v>371</v>
      </c>
      <c r="B53" s="116" t="s">
        <v>372</v>
      </c>
      <c r="C53" s="212"/>
      <c r="D53" s="212"/>
      <c r="E53" s="212"/>
    </row>
    <row r="54" spans="1:5" ht="12.75">
      <c r="A54" s="115" t="s">
        <v>134</v>
      </c>
      <c r="B54" s="116" t="s">
        <v>373</v>
      </c>
      <c r="C54" s="212"/>
      <c r="D54" s="212"/>
      <c r="E54" s="212"/>
    </row>
    <row r="55" spans="1:5" ht="12.75">
      <c r="A55" s="154" t="s">
        <v>374</v>
      </c>
      <c r="B55" s="155" t="s">
        <v>375</v>
      </c>
      <c r="C55" s="235">
        <f>SUM(C53:C54)</f>
        <v>0</v>
      </c>
      <c r="D55" s="235">
        <f>SUM(D53:D54)</f>
        <v>0</v>
      </c>
      <c r="E55" s="235">
        <f>SUM(E53:E54)</f>
        <v>0</v>
      </c>
    </row>
    <row r="56" spans="1:5" ht="12.75">
      <c r="A56" s="154" t="s">
        <v>140</v>
      </c>
      <c r="B56" s="156" t="s">
        <v>376</v>
      </c>
      <c r="C56" s="236"/>
      <c r="D56" s="236"/>
      <c r="E56" s="236"/>
    </row>
    <row r="57" spans="1:5" ht="12.75">
      <c r="A57" s="145"/>
      <c r="B57" s="159" t="s">
        <v>377</v>
      </c>
      <c r="C57" s="214"/>
      <c r="D57" s="214"/>
      <c r="E57" s="214"/>
    </row>
    <row r="58" spans="1:5" ht="12.75">
      <c r="A58" s="145" t="s">
        <v>378</v>
      </c>
      <c r="B58" s="159" t="s">
        <v>379</v>
      </c>
      <c r="C58" s="214"/>
      <c r="D58" s="214"/>
      <c r="E58" s="214"/>
    </row>
    <row r="59" spans="1:5" ht="12.75">
      <c r="A59" s="145" t="s">
        <v>380</v>
      </c>
      <c r="B59" s="159" t="s">
        <v>381</v>
      </c>
      <c r="C59" s="214"/>
      <c r="D59" s="214"/>
      <c r="E59" s="214"/>
    </row>
    <row r="60" spans="1:5" ht="27" customHeight="1">
      <c r="A60" s="162" t="s">
        <v>143</v>
      </c>
      <c r="B60" s="28" t="s">
        <v>144</v>
      </c>
      <c r="C60" s="215">
        <f>SUM(C58:C59)</f>
        <v>0</v>
      </c>
      <c r="D60" s="215">
        <f>SUM(D58:D59)</f>
        <v>0</v>
      </c>
      <c r="E60" s="215">
        <f>SUM(E58:E59)</f>
        <v>0</v>
      </c>
    </row>
    <row r="61" spans="1:5" ht="15.75" customHeight="1">
      <c r="A61" s="136" t="s">
        <v>382</v>
      </c>
      <c r="B61" s="165" t="s">
        <v>383</v>
      </c>
      <c r="C61" s="215"/>
      <c r="D61" s="215"/>
      <c r="E61" s="215"/>
    </row>
    <row r="62" spans="1:5" ht="15.75" customHeight="1">
      <c r="A62" s="136" t="s">
        <v>384</v>
      </c>
      <c r="B62" s="165" t="s">
        <v>385</v>
      </c>
      <c r="C62" s="215"/>
      <c r="D62" s="215"/>
      <c r="E62" s="215"/>
    </row>
    <row r="63" spans="1:5" ht="15.75" customHeight="1">
      <c r="A63" s="136" t="s">
        <v>386</v>
      </c>
      <c r="B63" s="165" t="s">
        <v>387</v>
      </c>
      <c r="C63" s="215"/>
      <c r="D63" s="215"/>
      <c r="E63" s="215"/>
    </row>
    <row r="64" spans="1:5" ht="15.75" customHeight="1">
      <c r="A64" s="136" t="s">
        <v>388</v>
      </c>
      <c r="B64" s="165" t="s">
        <v>389</v>
      </c>
      <c r="C64" s="215"/>
      <c r="D64" s="215"/>
      <c r="E64" s="215"/>
    </row>
    <row r="65" spans="1:5" ht="15.75" customHeight="1">
      <c r="A65" s="107" t="s">
        <v>390</v>
      </c>
      <c r="B65" s="28" t="s">
        <v>391</v>
      </c>
      <c r="C65" s="215">
        <f>SUM(C61:C64)</f>
        <v>0</v>
      </c>
      <c r="D65" s="215">
        <f>SUM(D61:D64)</f>
        <v>0</v>
      </c>
      <c r="E65" s="215">
        <f>SUM(E61:E64)</f>
        <v>0</v>
      </c>
    </row>
    <row r="66" spans="1:5" ht="15.75" customHeight="1">
      <c r="A66" s="166" t="s">
        <v>392</v>
      </c>
      <c r="B66" s="156" t="s">
        <v>393</v>
      </c>
      <c r="C66" s="237">
        <f>SUM(C65+C60+C56+C55+C52)</f>
        <v>0</v>
      </c>
      <c r="D66" s="237">
        <f>SUM(D65+D60+D56+D55+D52)</f>
        <v>0</v>
      </c>
      <c r="E66" s="237">
        <f>SUM(E65+E60+E56+E55+E52)</f>
        <v>0</v>
      </c>
    </row>
    <row r="67" spans="1:5" ht="15.75" customHeight="1">
      <c r="A67" s="115" t="s">
        <v>153</v>
      </c>
      <c r="B67" s="165" t="s">
        <v>154</v>
      </c>
      <c r="C67" s="214"/>
      <c r="D67" s="214"/>
      <c r="E67" s="214"/>
    </row>
    <row r="68" spans="1:5" ht="15.75" customHeight="1">
      <c r="A68" s="115" t="s">
        <v>155</v>
      </c>
      <c r="B68" s="165" t="s">
        <v>156</v>
      </c>
      <c r="C68" s="214"/>
      <c r="D68" s="214"/>
      <c r="E68" s="214"/>
    </row>
    <row r="69" spans="1:5" ht="24" customHeight="1">
      <c r="A69" s="154" t="s">
        <v>394</v>
      </c>
      <c r="B69" s="156" t="s">
        <v>157</v>
      </c>
      <c r="C69" s="237">
        <f>SUM(C67:C68)</f>
        <v>0</v>
      </c>
      <c r="D69" s="237">
        <f>SUM(D67:D68)</f>
        <v>0</v>
      </c>
      <c r="E69" s="237">
        <f>SUM(E67:E68)</f>
        <v>0</v>
      </c>
    </row>
    <row r="70" spans="1:5" ht="26.25" customHeight="1">
      <c r="A70" s="162" t="s">
        <v>395</v>
      </c>
      <c r="B70" s="28" t="s">
        <v>159</v>
      </c>
      <c r="C70" s="215"/>
      <c r="D70" s="215"/>
      <c r="E70" s="215"/>
    </row>
    <row r="71" spans="1:5" ht="13.5" customHeight="1">
      <c r="A71" s="127" t="s">
        <v>396</v>
      </c>
      <c r="B71" s="28" t="s">
        <v>161</v>
      </c>
      <c r="C71" s="215"/>
      <c r="D71" s="215"/>
      <c r="E71" s="215"/>
    </row>
    <row r="72" spans="1:5" ht="13.5" customHeight="1">
      <c r="A72" s="111" t="s">
        <v>162</v>
      </c>
      <c r="B72" s="28" t="s">
        <v>397</v>
      </c>
      <c r="C72" s="215"/>
      <c r="D72" s="215"/>
      <c r="E72" s="215"/>
    </row>
    <row r="73" spans="1:5" ht="13.5" customHeight="1">
      <c r="A73" s="171" t="s">
        <v>164</v>
      </c>
      <c r="B73" s="172" t="s">
        <v>398</v>
      </c>
      <c r="C73" s="215"/>
      <c r="D73" s="215"/>
      <c r="E73" s="215"/>
    </row>
    <row r="74" spans="1:5" ht="13.5" customHeight="1">
      <c r="A74" s="173" t="s">
        <v>399</v>
      </c>
      <c r="B74" s="174" t="s">
        <v>400</v>
      </c>
      <c r="C74" s="214"/>
      <c r="D74" s="214"/>
      <c r="E74" s="214"/>
    </row>
    <row r="75" spans="1:5" ht="13.5" customHeight="1">
      <c r="A75" s="173" t="s">
        <v>401</v>
      </c>
      <c r="B75" s="174" t="s">
        <v>402</v>
      </c>
      <c r="C75" s="214"/>
      <c r="D75" s="214"/>
      <c r="E75" s="214"/>
    </row>
    <row r="76" spans="1:5" ht="13.5" customHeight="1">
      <c r="A76" s="175" t="s">
        <v>166</v>
      </c>
      <c r="B76" s="28" t="s">
        <v>167</v>
      </c>
      <c r="C76" s="215">
        <f>SUM(C74:C75)</f>
        <v>0</v>
      </c>
      <c r="D76" s="215">
        <f>SUM(D74:D75)</f>
        <v>0</v>
      </c>
      <c r="E76" s="215">
        <f>SUM(E74:E75)</f>
        <v>0</v>
      </c>
    </row>
    <row r="77" spans="1:5" ht="24.75" customHeight="1">
      <c r="A77" s="176" t="s">
        <v>160</v>
      </c>
      <c r="B77" s="156" t="s">
        <v>168</v>
      </c>
      <c r="C77" s="237">
        <f>C76+C73+C72+C71+C70</f>
        <v>0</v>
      </c>
      <c r="D77" s="237">
        <f>D76+D73+D72+D71+D70</f>
        <v>0</v>
      </c>
      <c r="E77" s="237">
        <f>E76+E73+E72+E71+E70</f>
        <v>0</v>
      </c>
    </row>
    <row r="78" spans="1:6" ht="17.25" customHeight="1">
      <c r="A78" s="177" t="s">
        <v>169</v>
      </c>
      <c r="B78" s="178" t="s">
        <v>403</v>
      </c>
      <c r="C78" s="237">
        <f>SUM(C77+C69+C66+C47+C43)</f>
        <v>0</v>
      </c>
      <c r="D78" s="237">
        <f>SUM(D77+D69+D66+D47+D43)</f>
        <v>0</v>
      </c>
      <c r="E78" s="237">
        <f>SUM(E77+E69+E66+E47+E43)</f>
        <v>0</v>
      </c>
      <c r="F78" s="370"/>
    </row>
    <row r="79" spans="1:6" ht="16.5" customHeight="1">
      <c r="A79" s="175" t="s">
        <v>404</v>
      </c>
      <c r="B79" s="165" t="s">
        <v>405</v>
      </c>
      <c r="C79" s="215"/>
      <c r="D79" s="215"/>
      <c r="E79" s="215"/>
      <c r="F79" s="370"/>
    </row>
    <row r="80" spans="1:7" ht="39.75" customHeight="1">
      <c r="A80" s="175" t="s">
        <v>406</v>
      </c>
      <c r="B80" s="165" t="s">
        <v>407</v>
      </c>
      <c r="C80" s="420">
        <v>689185</v>
      </c>
      <c r="D80" s="420">
        <v>529801</v>
      </c>
      <c r="E80" s="420">
        <v>889725</v>
      </c>
      <c r="F80" s="370" t="s">
        <v>602</v>
      </c>
      <c r="G80" s="82" t="s">
        <v>595</v>
      </c>
    </row>
    <row r="81" spans="1:7" ht="15" customHeight="1">
      <c r="A81" s="175"/>
      <c r="B81" s="132" t="s">
        <v>408</v>
      </c>
      <c r="C81" s="214">
        <v>770000</v>
      </c>
      <c r="D81" s="214">
        <v>200000</v>
      </c>
      <c r="E81" s="214">
        <v>770000</v>
      </c>
      <c r="F81" s="405"/>
      <c r="G81" s="403"/>
    </row>
    <row r="82" spans="1:6" ht="16.5" customHeight="1">
      <c r="A82" s="175"/>
      <c r="B82" s="132" t="s">
        <v>409</v>
      </c>
      <c r="C82" s="212"/>
      <c r="D82" s="212"/>
      <c r="E82" s="212"/>
      <c r="F82" s="548"/>
    </row>
    <row r="83" spans="1:5" ht="16.5" customHeight="1">
      <c r="A83" s="175"/>
      <c r="B83" s="132" t="s">
        <v>410</v>
      </c>
      <c r="C83" s="212">
        <v>50000</v>
      </c>
      <c r="D83" s="212">
        <v>0</v>
      </c>
      <c r="E83" s="212">
        <v>50000</v>
      </c>
    </row>
    <row r="84" spans="1:5" ht="26.25">
      <c r="A84" s="176" t="s">
        <v>411</v>
      </c>
      <c r="B84" s="156" t="s">
        <v>412</v>
      </c>
      <c r="C84" s="233">
        <f>SUM(C80:C83)</f>
        <v>1509185</v>
      </c>
      <c r="D84" s="233">
        <f>SUM(D80:D83)</f>
        <v>729801</v>
      </c>
      <c r="E84" s="233">
        <f>SUM(E80:E83)</f>
        <v>1709725</v>
      </c>
    </row>
    <row r="85" spans="1:6" s="180" customFormat="1" ht="12.75">
      <c r="A85" s="177" t="s">
        <v>413</v>
      </c>
      <c r="B85" s="177" t="s">
        <v>414</v>
      </c>
      <c r="C85" s="235">
        <f>SUM(C79+C84)</f>
        <v>1509185</v>
      </c>
      <c r="D85" s="235">
        <f>SUM(D79+D84)</f>
        <v>729801</v>
      </c>
      <c r="E85" s="235">
        <f>SUM(E79+E84)</f>
        <v>1709725</v>
      </c>
      <c r="F85" s="549"/>
    </row>
    <row r="86" spans="1:5" ht="12.75">
      <c r="A86" s="132" t="s">
        <v>219</v>
      </c>
      <c r="B86" s="165" t="s">
        <v>220</v>
      </c>
      <c r="C86" s="214"/>
      <c r="D86" s="214"/>
      <c r="E86" s="214"/>
    </row>
    <row r="87" spans="1:6" s="181" customFormat="1" ht="12.75">
      <c r="A87" s="132" t="s">
        <v>221</v>
      </c>
      <c r="B87" s="165" t="s">
        <v>222</v>
      </c>
      <c r="C87" s="214"/>
      <c r="D87" s="214"/>
      <c r="E87" s="214"/>
      <c r="F87" s="281"/>
    </row>
    <row r="88" spans="1:5" ht="12.75">
      <c r="A88" s="182" t="s">
        <v>415</v>
      </c>
      <c r="B88" s="165" t="s">
        <v>223</v>
      </c>
      <c r="C88" s="214"/>
      <c r="D88" s="214"/>
      <c r="E88" s="214"/>
    </row>
    <row r="89" spans="1:5" ht="24" customHeight="1">
      <c r="A89" s="182" t="s">
        <v>224</v>
      </c>
      <c r="B89" s="165" t="s">
        <v>225</v>
      </c>
      <c r="C89" s="214"/>
      <c r="D89" s="214"/>
      <c r="E89" s="214"/>
    </row>
    <row r="90" spans="1:5" ht="26.25" customHeight="1">
      <c r="A90" s="182" t="s">
        <v>226</v>
      </c>
      <c r="B90" s="165" t="s">
        <v>227</v>
      </c>
      <c r="C90" s="214"/>
      <c r="D90" s="214"/>
      <c r="E90" s="214"/>
    </row>
    <row r="91" spans="1:5" ht="25.5" customHeight="1">
      <c r="A91" s="182" t="s">
        <v>229</v>
      </c>
      <c r="B91" s="165" t="s">
        <v>230</v>
      </c>
      <c r="C91" s="214"/>
      <c r="D91" s="214"/>
      <c r="E91" s="214"/>
    </row>
    <row r="92" spans="1:5" ht="12.75">
      <c r="A92" s="183" t="s">
        <v>231</v>
      </c>
      <c r="B92" s="178" t="s">
        <v>416</v>
      </c>
      <c r="C92" s="215">
        <f>SUM(C86:C91)</f>
        <v>0</v>
      </c>
      <c r="D92" s="215">
        <f>SUM(D86:D91)</f>
        <v>0</v>
      </c>
      <c r="E92" s="215">
        <f>SUM(E86:E91)</f>
        <v>0</v>
      </c>
    </row>
    <row r="93" spans="1:5" ht="12.75">
      <c r="A93" s="182" t="s">
        <v>233</v>
      </c>
      <c r="B93" s="165" t="s">
        <v>234</v>
      </c>
      <c r="C93" s="214"/>
      <c r="D93" s="214"/>
      <c r="E93" s="214"/>
    </row>
    <row r="94" spans="1:5" ht="12.75">
      <c r="A94" s="182" t="s">
        <v>235</v>
      </c>
      <c r="B94" s="165" t="s">
        <v>236</v>
      </c>
      <c r="C94" s="214"/>
      <c r="D94" s="214"/>
      <c r="E94" s="214"/>
    </row>
    <row r="95" spans="1:5" ht="12.75">
      <c r="A95" s="182" t="s">
        <v>237</v>
      </c>
      <c r="B95" s="165" t="s">
        <v>238</v>
      </c>
      <c r="C95" s="214"/>
      <c r="D95" s="214"/>
      <c r="E95" s="214"/>
    </row>
    <row r="96" spans="1:5" ht="24" customHeight="1">
      <c r="A96" s="182" t="s">
        <v>239</v>
      </c>
      <c r="B96" s="165" t="s">
        <v>240</v>
      </c>
      <c r="C96" s="214"/>
      <c r="D96" s="214"/>
      <c r="E96" s="214"/>
    </row>
    <row r="97" spans="1:5" ht="12.75">
      <c r="A97" s="183" t="s">
        <v>241</v>
      </c>
      <c r="B97" s="178" t="s">
        <v>417</v>
      </c>
      <c r="C97" s="215">
        <f>SUM(C93:C96)</f>
        <v>0</v>
      </c>
      <c r="D97" s="215">
        <f>SUM(D93:D96)</f>
        <v>0</v>
      </c>
      <c r="E97" s="215">
        <f>SUM(E93:E96)</f>
        <v>0</v>
      </c>
    </row>
    <row r="98" spans="1:5" ht="25.5" customHeight="1">
      <c r="A98" s="182" t="s">
        <v>418</v>
      </c>
      <c r="B98" s="184" t="s">
        <v>419</v>
      </c>
      <c r="C98" s="214"/>
      <c r="D98" s="214"/>
      <c r="E98" s="214"/>
    </row>
    <row r="99" spans="1:5" ht="27" customHeight="1">
      <c r="A99" s="182" t="s">
        <v>420</v>
      </c>
      <c r="B99" s="165" t="s">
        <v>421</v>
      </c>
      <c r="C99" s="214"/>
      <c r="D99" s="214"/>
      <c r="E99" s="214"/>
    </row>
    <row r="100" spans="1:5" ht="12.75">
      <c r="A100" s="183" t="s">
        <v>422</v>
      </c>
      <c r="B100" s="185" t="s">
        <v>423</v>
      </c>
      <c r="C100" s="233">
        <f>SUM(C98:C99)</f>
        <v>0</v>
      </c>
      <c r="D100" s="233">
        <f>SUM(D98:D99)</f>
        <v>0</v>
      </c>
      <c r="E100" s="233">
        <f>SUM(E98:E99)</f>
        <v>0</v>
      </c>
    </row>
    <row r="101" spans="1:6" ht="12.75">
      <c r="A101" s="182"/>
      <c r="B101" s="186" t="s">
        <v>424</v>
      </c>
      <c r="C101" s="123">
        <f>SUM(C100+C97+C92+C85+C78+C29+C23)</f>
        <v>1509185</v>
      </c>
      <c r="D101" s="123">
        <f>SUM(D100+D97+D92+D85+D78+D29+D23)</f>
        <v>729801</v>
      </c>
      <c r="E101" s="123">
        <f>SUM(E100+E97+E92+E85+E78+E29+E23)</f>
        <v>1709725</v>
      </c>
      <c r="F101" s="550"/>
    </row>
  </sheetData>
  <sheetProtection selectLockedCells="1" selectUnlockedCells="1"/>
  <mergeCells count="1">
    <mergeCell ref="B2:C2"/>
  </mergeCells>
  <printOptions headings="1"/>
  <pageMargins left="0.7083333333333334" right="0.7083333333333334" top="0.7479166666666666" bottom="0.7479166666666666" header="0.5118055555555555" footer="0.5118055555555555"/>
  <pageSetup fitToHeight="0" fitToWidth="1" horizontalDpi="300" verticalDpi="300" orientation="portrait" paperSize="9" scale="71" r:id="rId1"/>
  <headerFooter alignWithMargins="0">
    <oddHeader>&amp;L&amp;D&amp;C&amp;P/&amp;N</oddHeader>
    <oddFooter>&amp;L&amp;"Times New Roman,Normál"&amp;12&amp;F&amp;R&amp;A</oddFooter>
  </headerFooter>
  <rowBreaks count="1" manualBreakCount="1">
    <brk id="55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F131"/>
  <sheetViews>
    <sheetView view="pageBreakPreview" zoomScaleSheetLayoutView="100" zoomScalePageLayoutView="0" workbookViewId="0" topLeftCell="A1">
      <selection activeCell="B3" sqref="B3"/>
    </sheetView>
  </sheetViews>
  <sheetFormatPr defaultColWidth="8.83203125" defaultRowHeight="18"/>
  <cols>
    <col min="1" max="1" width="8.83203125" style="0" customWidth="1"/>
    <col min="2" max="2" width="37.66015625" style="0" customWidth="1"/>
    <col min="3" max="3" width="5.66015625" style="238" customWidth="1"/>
    <col min="4" max="4" width="14.5" style="239" customWidth="1"/>
    <col min="5" max="5" width="9.91015625" style="239" customWidth="1"/>
    <col min="6" max="6" width="12" style="240" customWidth="1"/>
  </cols>
  <sheetData>
    <row r="1" spans="1:6" ht="18">
      <c r="A1" s="241"/>
      <c r="B1" s="242"/>
      <c r="C1" s="243"/>
      <c r="D1" s="244"/>
      <c r="E1" s="244"/>
      <c r="F1" s="245"/>
    </row>
    <row r="2" spans="1:6" ht="18">
      <c r="A2" s="246"/>
      <c r="B2" s="247" t="s">
        <v>56</v>
      </c>
      <c r="C2" s="248"/>
      <c r="D2" s="249" t="s">
        <v>447</v>
      </c>
      <c r="E2" s="249" t="s">
        <v>14</v>
      </c>
      <c r="F2" s="250"/>
    </row>
    <row r="3" spans="1:6" ht="9" customHeight="1">
      <c r="A3" s="246"/>
      <c r="B3" s="247"/>
      <c r="C3" s="248"/>
      <c r="D3" s="249"/>
      <c r="E3" s="249"/>
      <c r="F3" s="250"/>
    </row>
    <row r="4" spans="1:6" ht="18">
      <c r="A4" s="246">
        <v>854234</v>
      </c>
      <c r="B4" s="247" t="s">
        <v>448</v>
      </c>
      <c r="C4" s="249">
        <v>2018</v>
      </c>
      <c r="D4" s="249" t="s">
        <v>449</v>
      </c>
      <c r="E4" s="251" t="s">
        <v>450</v>
      </c>
      <c r="F4" s="250"/>
    </row>
    <row r="5" spans="1:6" ht="14.25" customHeight="1">
      <c r="A5" s="246" t="s">
        <v>451</v>
      </c>
      <c r="B5" s="247"/>
      <c r="C5" s="249"/>
      <c r="D5" s="249"/>
      <c r="E5" s="249"/>
      <c r="F5" s="250"/>
    </row>
    <row r="6" spans="1:6" ht="12.75" customHeight="1">
      <c r="A6" s="252" t="s">
        <v>60</v>
      </c>
      <c r="B6" s="253" t="s">
        <v>61</v>
      </c>
      <c r="C6" s="254"/>
      <c r="D6" s="254"/>
      <c r="E6" s="254"/>
      <c r="F6" s="255"/>
    </row>
    <row r="7" spans="1:6" ht="12.75" customHeight="1">
      <c r="A7" s="252" t="s">
        <v>62</v>
      </c>
      <c r="B7" s="253" t="s">
        <v>63</v>
      </c>
      <c r="C7" s="254"/>
      <c r="D7" s="254"/>
      <c r="E7" s="254"/>
      <c r="F7" s="255"/>
    </row>
    <row r="8" spans="1:6" ht="12.75" customHeight="1">
      <c r="A8" s="252" t="s">
        <v>64</v>
      </c>
      <c r="B8" s="253" t="s">
        <v>65</v>
      </c>
      <c r="C8" s="254"/>
      <c r="D8" s="254"/>
      <c r="E8" s="254"/>
      <c r="F8" s="255"/>
    </row>
    <row r="9" spans="1:6" ht="12.75" customHeight="1">
      <c r="A9" s="252" t="s">
        <v>66</v>
      </c>
      <c r="B9" s="253" t="s">
        <v>67</v>
      </c>
      <c r="C9" s="254"/>
      <c r="D9" s="254"/>
      <c r="E9" s="254"/>
      <c r="F9" s="255"/>
    </row>
    <row r="10" spans="1:6" ht="12.75" customHeight="1">
      <c r="A10" s="252" t="s">
        <v>68</v>
      </c>
      <c r="B10" s="253" t="s">
        <v>69</v>
      </c>
      <c r="C10" s="254"/>
      <c r="D10" s="254"/>
      <c r="E10" s="254"/>
      <c r="F10" s="255"/>
    </row>
    <row r="11" spans="1:6" ht="12.75" customHeight="1">
      <c r="A11" s="252" t="s">
        <v>70</v>
      </c>
      <c r="B11" s="253" t="s">
        <v>71</v>
      </c>
      <c r="C11" s="254"/>
      <c r="D11" s="254"/>
      <c r="E11" s="254"/>
      <c r="F11" s="255"/>
    </row>
    <row r="12" spans="1:6" ht="12.75" customHeight="1">
      <c r="A12" s="252" t="s">
        <v>72</v>
      </c>
      <c r="B12" s="253" t="s">
        <v>73</v>
      </c>
      <c r="C12" s="254"/>
      <c r="D12" s="254"/>
      <c r="E12" s="254"/>
      <c r="F12" s="255"/>
    </row>
    <row r="13" spans="1:6" ht="12.75" customHeight="1">
      <c r="A13" s="252" t="s">
        <v>74</v>
      </c>
      <c r="B13" s="253" t="s">
        <v>75</v>
      </c>
      <c r="C13" s="254"/>
      <c r="D13" s="254"/>
      <c r="E13" s="254"/>
      <c r="F13" s="255"/>
    </row>
    <row r="14" spans="1:6" ht="12.75" customHeight="1">
      <c r="A14" s="252" t="s">
        <v>76</v>
      </c>
      <c r="B14" s="253" t="s">
        <v>77</v>
      </c>
      <c r="C14" s="254"/>
      <c r="D14" s="254"/>
      <c r="E14" s="254"/>
      <c r="F14" s="255"/>
    </row>
    <row r="15" spans="1:6" ht="12.75" customHeight="1">
      <c r="A15" s="252" t="s">
        <v>79</v>
      </c>
      <c r="B15" s="253" t="s">
        <v>80</v>
      </c>
      <c r="C15" s="254"/>
      <c r="D15" s="254"/>
      <c r="E15" s="254"/>
      <c r="F15" s="255"/>
    </row>
    <row r="16" spans="1:6" ht="12.75" customHeight="1">
      <c r="A16" s="252" t="s">
        <v>82</v>
      </c>
      <c r="B16" s="253" t="s">
        <v>83</v>
      </c>
      <c r="C16" s="254"/>
      <c r="D16" s="254"/>
      <c r="E16" s="254"/>
      <c r="F16" s="255"/>
    </row>
    <row r="17" spans="1:6" ht="12.75" customHeight="1">
      <c r="A17" s="252" t="s">
        <v>85</v>
      </c>
      <c r="B17" s="253" t="s">
        <v>86</v>
      </c>
      <c r="C17" s="254"/>
      <c r="D17" s="254"/>
      <c r="E17" s="254"/>
      <c r="F17" s="255"/>
    </row>
    <row r="18" spans="1:6" ht="12.75" customHeight="1">
      <c r="A18" s="247"/>
      <c r="B18" s="256" t="s">
        <v>88</v>
      </c>
      <c r="C18" s="257"/>
      <c r="D18" s="257"/>
      <c r="E18" s="257"/>
      <c r="F18" s="258"/>
    </row>
    <row r="19" spans="1:6" ht="12.75" customHeight="1">
      <c r="A19" s="252" t="s">
        <v>90</v>
      </c>
      <c r="B19" s="253" t="s">
        <v>91</v>
      </c>
      <c r="C19" s="254"/>
      <c r="D19" s="254"/>
      <c r="E19" s="254"/>
      <c r="F19" s="255"/>
    </row>
    <row r="20" spans="1:6" ht="21.75" customHeight="1">
      <c r="A20" s="252" t="s">
        <v>93</v>
      </c>
      <c r="B20" s="253" t="s">
        <v>94</v>
      </c>
      <c r="C20" s="254"/>
      <c r="D20" s="254"/>
      <c r="E20" s="254"/>
      <c r="F20" s="255"/>
    </row>
    <row r="21" spans="1:6" ht="12" customHeight="1">
      <c r="A21" s="252" t="s">
        <v>97</v>
      </c>
      <c r="B21" s="253" t="s">
        <v>98</v>
      </c>
      <c r="C21" s="254"/>
      <c r="D21" s="254"/>
      <c r="E21" s="254"/>
      <c r="F21" s="255"/>
    </row>
    <row r="22" spans="1:6" ht="12" customHeight="1">
      <c r="A22" s="252" t="s">
        <v>99</v>
      </c>
      <c r="B22" s="253" t="s">
        <v>100</v>
      </c>
      <c r="C22" s="254"/>
      <c r="D22" s="254"/>
      <c r="E22" s="254"/>
      <c r="F22" s="255"/>
    </row>
    <row r="23" spans="1:6" ht="12" customHeight="1">
      <c r="A23" s="247"/>
      <c r="B23" s="256" t="s">
        <v>101</v>
      </c>
      <c r="C23" s="257"/>
      <c r="D23" s="257"/>
      <c r="E23" s="257"/>
      <c r="F23" s="258"/>
    </row>
    <row r="24" spans="1:6" ht="12" customHeight="1">
      <c r="A24" s="247"/>
      <c r="B24" s="256" t="s">
        <v>103</v>
      </c>
      <c r="C24" s="257"/>
      <c r="D24" s="257"/>
      <c r="E24" s="257"/>
      <c r="F24" s="258"/>
    </row>
    <row r="25" spans="1:6" ht="12" customHeight="1">
      <c r="A25" s="252" t="s">
        <v>104</v>
      </c>
      <c r="B25" s="259" t="s">
        <v>105</v>
      </c>
      <c r="C25" s="260"/>
      <c r="D25" s="260"/>
      <c r="E25" s="260"/>
      <c r="F25" s="255"/>
    </row>
    <row r="26" spans="1:6" ht="12" customHeight="1">
      <c r="A26" s="252" t="s">
        <v>106</v>
      </c>
      <c r="B26" s="259" t="s">
        <v>107</v>
      </c>
      <c r="C26" s="260"/>
      <c r="D26" s="260"/>
      <c r="E26" s="260"/>
      <c r="F26" s="255"/>
    </row>
    <row r="27" spans="1:6" ht="12" customHeight="1">
      <c r="A27" s="252" t="s">
        <v>108</v>
      </c>
      <c r="B27" s="259" t="s">
        <v>109</v>
      </c>
      <c r="C27" s="260"/>
      <c r="D27" s="260"/>
      <c r="E27" s="260"/>
      <c r="F27" s="255"/>
    </row>
    <row r="28" spans="1:6" ht="12" customHeight="1">
      <c r="A28" s="252">
        <v>5215</v>
      </c>
      <c r="B28" s="259" t="s">
        <v>110</v>
      </c>
      <c r="C28" s="260"/>
      <c r="D28" s="260"/>
      <c r="E28" s="260"/>
      <c r="F28" s="255"/>
    </row>
    <row r="29" spans="1:6" ht="12" customHeight="1">
      <c r="A29" s="252">
        <v>5216</v>
      </c>
      <c r="B29" s="259" t="s">
        <v>111</v>
      </c>
      <c r="C29" s="260"/>
      <c r="D29" s="260"/>
      <c r="E29" s="260"/>
      <c r="F29" s="255"/>
    </row>
    <row r="30" spans="1:6" ht="12" customHeight="1">
      <c r="A30" s="252" t="s">
        <v>112</v>
      </c>
      <c r="B30" s="259" t="s">
        <v>113</v>
      </c>
      <c r="C30" s="260"/>
      <c r="D30" s="260"/>
      <c r="E30" s="260"/>
      <c r="F30" s="255"/>
    </row>
    <row r="31" spans="1:6" ht="25.5" customHeight="1">
      <c r="A31" s="247"/>
      <c r="B31" s="256" t="s">
        <v>115</v>
      </c>
      <c r="C31" s="261"/>
      <c r="D31" s="261"/>
      <c r="E31" s="261"/>
      <c r="F31" s="258"/>
    </row>
    <row r="32" spans="1:6" ht="12.75" customHeight="1">
      <c r="A32" s="252" t="s">
        <v>116</v>
      </c>
      <c r="B32" s="253" t="s">
        <v>117</v>
      </c>
      <c r="C32" s="254"/>
      <c r="D32" s="254"/>
      <c r="E32" s="254"/>
      <c r="F32" s="255"/>
    </row>
    <row r="33" spans="1:6" ht="12.75" customHeight="1">
      <c r="A33" s="252" t="s">
        <v>118</v>
      </c>
      <c r="B33" s="253" t="s">
        <v>119</v>
      </c>
      <c r="C33" s="254"/>
      <c r="D33" s="254"/>
      <c r="E33" s="254"/>
      <c r="F33" s="255"/>
    </row>
    <row r="34" spans="1:6" ht="12.75" customHeight="1">
      <c r="A34" s="247"/>
      <c r="B34" s="256" t="s">
        <v>121</v>
      </c>
      <c r="C34" s="257"/>
      <c r="D34" s="257"/>
      <c r="E34" s="257"/>
      <c r="F34" s="258"/>
    </row>
    <row r="35" spans="1:6" ht="12.75" customHeight="1">
      <c r="A35" s="252" t="s">
        <v>122</v>
      </c>
      <c r="B35" s="253" t="s">
        <v>284</v>
      </c>
      <c r="C35" s="254"/>
      <c r="D35" s="254"/>
      <c r="E35" s="254"/>
      <c r="F35" s="255"/>
    </row>
    <row r="36" spans="1:6" ht="12.75" customHeight="1">
      <c r="A36" s="252" t="s">
        <v>124</v>
      </c>
      <c r="B36" s="253" t="s">
        <v>125</v>
      </c>
      <c r="C36" s="254"/>
      <c r="D36" s="254"/>
      <c r="E36" s="254"/>
      <c r="F36" s="255"/>
    </row>
    <row r="37" spans="1:6" ht="12.75" customHeight="1">
      <c r="A37" s="247"/>
      <c r="B37" s="256" t="s">
        <v>127</v>
      </c>
      <c r="C37" s="257"/>
      <c r="D37" s="257"/>
      <c r="E37" s="257"/>
      <c r="F37" s="258"/>
    </row>
    <row r="38" spans="1:6" ht="12.75" customHeight="1">
      <c r="A38" s="252" t="s">
        <v>128</v>
      </c>
      <c r="B38" s="253" t="s">
        <v>129</v>
      </c>
      <c r="C38" s="254"/>
      <c r="D38" s="254"/>
      <c r="E38" s="254"/>
      <c r="F38" s="255"/>
    </row>
    <row r="39" spans="1:6" ht="12.75" customHeight="1">
      <c r="A39" s="252" t="s">
        <v>130</v>
      </c>
      <c r="B39" s="253" t="s">
        <v>131</v>
      </c>
      <c r="C39" s="254"/>
      <c r="D39" s="254"/>
      <c r="E39" s="254"/>
      <c r="F39" s="255"/>
    </row>
    <row r="40" spans="1:6" ht="12.75" customHeight="1">
      <c r="A40" s="252" t="s">
        <v>132</v>
      </c>
      <c r="B40" s="253" t="s">
        <v>133</v>
      </c>
      <c r="C40" s="254"/>
      <c r="D40" s="254"/>
      <c r="E40" s="254"/>
      <c r="F40" s="255"/>
    </row>
    <row r="41" spans="1:6" ht="12.75" customHeight="1">
      <c r="A41" s="252" t="s">
        <v>134</v>
      </c>
      <c r="B41" s="253" t="s">
        <v>135</v>
      </c>
      <c r="C41" s="254"/>
      <c r="D41" s="254"/>
      <c r="E41" s="254"/>
      <c r="F41" s="255"/>
    </row>
    <row r="42" spans="1:6" ht="12.75" customHeight="1">
      <c r="A42" s="252" t="s">
        <v>136</v>
      </c>
      <c r="B42" s="253" t="s">
        <v>137</v>
      </c>
      <c r="C42" s="254"/>
      <c r="D42" s="254"/>
      <c r="E42" s="254"/>
      <c r="F42" s="255"/>
    </row>
    <row r="43" spans="1:6" ht="12.75" customHeight="1">
      <c r="A43" s="247"/>
      <c r="B43" s="256" t="s">
        <v>285</v>
      </c>
      <c r="C43" s="257"/>
      <c r="D43" s="257"/>
      <c r="E43" s="257"/>
      <c r="F43" s="258"/>
    </row>
    <row r="44" spans="1:6" ht="12.75" customHeight="1">
      <c r="A44" s="247" t="s">
        <v>140</v>
      </c>
      <c r="B44" s="262" t="s">
        <v>141</v>
      </c>
      <c r="C44" s="263"/>
      <c r="D44" s="263"/>
      <c r="E44" s="263"/>
      <c r="F44" s="258"/>
    </row>
    <row r="45" spans="1:6" ht="12.75" customHeight="1">
      <c r="A45" s="247" t="s">
        <v>143</v>
      </c>
      <c r="B45" s="256" t="s">
        <v>144</v>
      </c>
      <c r="C45" s="257"/>
      <c r="D45" s="257"/>
      <c r="E45" s="257"/>
      <c r="F45" s="258"/>
    </row>
    <row r="46" spans="1:6" ht="12.75" customHeight="1">
      <c r="A46" s="252">
        <v>533711</v>
      </c>
      <c r="B46" s="253" t="s">
        <v>145</v>
      </c>
      <c r="C46" s="254"/>
      <c r="D46" s="254"/>
      <c r="E46" s="254"/>
      <c r="F46" s="255"/>
    </row>
    <row r="47" spans="1:6" ht="12.75" customHeight="1">
      <c r="A47" s="252" t="s">
        <v>146</v>
      </c>
      <c r="B47" s="253" t="s">
        <v>147</v>
      </c>
      <c r="C47" s="254"/>
      <c r="D47" s="254"/>
      <c r="E47" s="254"/>
      <c r="F47" s="255"/>
    </row>
    <row r="48" spans="1:6" ht="12.75" customHeight="1">
      <c r="A48" s="252" t="s">
        <v>148</v>
      </c>
      <c r="B48" s="253" t="s">
        <v>149</v>
      </c>
      <c r="C48" s="254"/>
      <c r="D48" s="254"/>
      <c r="E48" s="254"/>
      <c r="F48" s="255"/>
    </row>
    <row r="49" spans="1:6" ht="12.75" customHeight="1">
      <c r="A49" s="252" t="s">
        <v>150</v>
      </c>
      <c r="B49" s="253" t="s">
        <v>151</v>
      </c>
      <c r="C49" s="254"/>
      <c r="D49" s="254"/>
      <c r="E49" s="254"/>
      <c r="F49" s="255"/>
    </row>
    <row r="50" spans="1:6" ht="12.75" customHeight="1">
      <c r="A50" s="247"/>
      <c r="B50" s="256" t="s">
        <v>152</v>
      </c>
      <c r="C50" s="257"/>
      <c r="D50" s="257"/>
      <c r="E50" s="257"/>
      <c r="F50" s="258"/>
    </row>
    <row r="51" spans="1:6" ht="12.75" customHeight="1">
      <c r="A51" s="252" t="s">
        <v>153</v>
      </c>
      <c r="B51" s="253" t="s">
        <v>154</v>
      </c>
      <c r="C51" s="254"/>
      <c r="D51" s="254"/>
      <c r="E51" s="254"/>
      <c r="F51" s="255"/>
    </row>
    <row r="52" spans="1:6" ht="12.75" customHeight="1">
      <c r="A52" s="252" t="s">
        <v>155</v>
      </c>
      <c r="B52" s="253" t="s">
        <v>156</v>
      </c>
      <c r="C52" s="254"/>
      <c r="D52" s="254"/>
      <c r="E52" s="254"/>
      <c r="F52" s="255"/>
    </row>
    <row r="53" spans="1:6" ht="12.75" customHeight="1">
      <c r="A53" s="247"/>
      <c r="B53" s="256" t="s">
        <v>157</v>
      </c>
      <c r="C53" s="257"/>
      <c r="D53" s="257"/>
      <c r="E53" s="257"/>
      <c r="F53" s="258"/>
    </row>
    <row r="54" spans="1:6" ht="21.75" customHeight="1">
      <c r="A54" s="252" t="s">
        <v>158</v>
      </c>
      <c r="B54" s="253" t="s">
        <v>159</v>
      </c>
      <c r="C54" s="254"/>
      <c r="D54" s="254"/>
      <c r="E54" s="254"/>
      <c r="F54" s="255"/>
    </row>
    <row r="55" spans="1:6" ht="12" customHeight="1">
      <c r="A55" s="252">
        <v>36423</v>
      </c>
      <c r="B55" s="253" t="s">
        <v>161</v>
      </c>
      <c r="C55" s="254"/>
      <c r="D55" s="254"/>
      <c r="E55" s="254"/>
      <c r="F55" s="255"/>
    </row>
    <row r="56" spans="1:6" ht="12" customHeight="1">
      <c r="A56" s="252" t="s">
        <v>162</v>
      </c>
      <c r="B56" s="253" t="s">
        <v>163</v>
      </c>
      <c r="C56" s="254"/>
      <c r="D56" s="254"/>
      <c r="E56" s="254"/>
      <c r="F56" s="255"/>
    </row>
    <row r="57" spans="1:6" ht="12" customHeight="1">
      <c r="A57" s="252" t="s">
        <v>164</v>
      </c>
      <c r="B57" s="253" t="s">
        <v>286</v>
      </c>
      <c r="C57" s="254"/>
      <c r="D57" s="254"/>
      <c r="E57" s="254"/>
      <c r="F57" s="255"/>
    </row>
    <row r="58" spans="1:6" ht="12" customHeight="1">
      <c r="A58" s="252" t="s">
        <v>166</v>
      </c>
      <c r="B58" s="253" t="s">
        <v>167</v>
      </c>
      <c r="C58" s="254"/>
      <c r="D58" s="254"/>
      <c r="E58" s="254"/>
      <c r="F58" s="255"/>
    </row>
    <row r="59" spans="1:6" ht="12" customHeight="1">
      <c r="A59" s="247"/>
      <c r="B59" s="256" t="s">
        <v>168</v>
      </c>
      <c r="C59" s="257"/>
      <c r="D59" s="257"/>
      <c r="E59" s="257"/>
      <c r="F59" s="258"/>
    </row>
    <row r="60" spans="1:6" ht="12" customHeight="1">
      <c r="A60" s="247"/>
      <c r="B60" s="256" t="s">
        <v>170</v>
      </c>
      <c r="C60" s="257"/>
      <c r="D60" s="257"/>
      <c r="E60" s="257"/>
      <c r="F60" s="258"/>
    </row>
    <row r="61" spans="1:6" ht="12" customHeight="1">
      <c r="A61" s="252" t="s">
        <v>171</v>
      </c>
      <c r="B61" s="264" t="s">
        <v>172</v>
      </c>
      <c r="C61" s="265"/>
      <c r="D61" s="265"/>
      <c r="E61" s="265"/>
      <c r="F61" s="255"/>
    </row>
    <row r="62" spans="1:6" ht="12" customHeight="1">
      <c r="A62" s="252" t="s">
        <v>173</v>
      </c>
      <c r="B62" s="266" t="s">
        <v>174</v>
      </c>
      <c r="C62" s="265"/>
      <c r="D62" s="265"/>
      <c r="E62" s="265"/>
      <c r="F62" s="255"/>
    </row>
    <row r="63" spans="1:6" ht="23.25" customHeight="1">
      <c r="A63" s="247"/>
      <c r="B63" s="267" t="s">
        <v>175</v>
      </c>
      <c r="C63" s="268"/>
      <c r="D63" s="268"/>
      <c r="E63" s="268"/>
      <c r="F63" s="269"/>
    </row>
    <row r="64" spans="1:6" ht="12" customHeight="1">
      <c r="A64" s="252" t="s">
        <v>176</v>
      </c>
      <c r="B64" s="266" t="s">
        <v>177</v>
      </c>
      <c r="C64" s="265"/>
      <c r="D64" s="265"/>
      <c r="E64" s="265"/>
      <c r="F64" s="255"/>
    </row>
    <row r="65" spans="1:6" ht="12" customHeight="1">
      <c r="A65" s="252"/>
      <c r="B65" s="266" t="s">
        <v>178</v>
      </c>
      <c r="C65" s="265"/>
      <c r="D65" s="265"/>
      <c r="E65" s="265"/>
      <c r="F65" s="255"/>
    </row>
    <row r="66" spans="1:6" ht="12" customHeight="1">
      <c r="A66" s="247"/>
      <c r="B66" s="270" t="s">
        <v>179</v>
      </c>
      <c r="C66" s="268"/>
      <c r="D66" s="268"/>
      <c r="E66" s="268"/>
      <c r="F66" s="269"/>
    </row>
    <row r="67" spans="1:6" ht="12" customHeight="1">
      <c r="A67" s="252" t="s">
        <v>180</v>
      </c>
      <c r="B67" s="270" t="s">
        <v>448</v>
      </c>
      <c r="C67" s="265">
        <v>590</v>
      </c>
      <c r="D67" s="265">
        <v>550</v>
      </c>
      <c r="E67" s="265">
        <v>440000</v>
      </c>
      <c r="F67" s="255" t="s">
        <v>452</v>
      </c>
    </row>
    <row r="68" spans="1:6" ht="23.25" customHeight="1">
      <c r="A68" s="252" t="s">
        <v>182</v>
      </c>
      <c r="B68" s="266" t="s">
        <v>183</v>
      </c>
      <c r="C68" s="265"/>
      <c r="D68" s="265"/>
      <c r="E68" s="265"/>
      <c r="F68" s="255"/>
    </row>
    <row r="69" spans="1:6" ht="12.75" customHeight="1">
      <c r="A69" s="252" t="s">
        <v>184</v>
      </c>
      <c r="B69" s="266" t="s">
        <v>185</v>
      </c>
      <c r="C69" s="265"/>
      <c r="D69" s="265"/>
      <c r="E69" s="265"/>
      <c r="F69" s="255"/>
    </row>
    <row r="70" spans="1:6" ht="23.25" customHeight="1">
      <c r="A70" s="252"/>
      <c r="B70" s="266" t="s">
        <v>186</v>
      </c>
      <c r="C70" s="265"/>
      <c r="D70" s="265"/>
      <c r="E70" s="265"/>
      <c r="F70" s="255"/>
    </row>
    <row r="71" spans="1:6" ht="24.75" customHeight="1">
      <c r="A71" s="252" t="s">
        <v>187</v>
      </c>
      <c r="B71" s="266" t="s">
        <v>188</v>
      </c>
      <c r="C71" s="265"/>
      <c r="D71" s="265"/>
      <c r="E71" s="265"/>
      <c r="F71" s="255"/>
    </row>
    <row r="72" spans="1:6" ht="15" customHeight="1">
      <c r="A72" s="252" t="s">
        <v>189</v>
      </c>
      <c r="B72" s="266" t="s">
        <v>190</v>
      </c>
      <c r="C72" s="265"/>
      <c r="D72" s="265"/>
      <c r="E72" s="265"/>
      <c r="F72" s="255"/>
    </row>
    <row r="73" spans="1:6" ht="15" customHeight="1">
      <c r="A73" s="247"/>
      <c r="B73" s="267" t="s">
        <v>191</v>
      </c>
      <c r="C73" s="268"/>
      <c r="D73" s="268"/>
      <c r="E73" s="268"/>
      <c r="F73" s="258"/>
    </row>
    <row r="74" spans="1:6" ht="15" customHeight="1">
      <c r="A74" s="247"/>
      <c r="B74" s="270" t="s">
        <v>192</v>
      </c>
      <c r="C74" s="268">
        <f>C73+C67+C66+C63</f>
        <v>590</v>
      </c>
      <c r="D74" s="268">
        <f>D73+D67+D66+D63</f>
        <v>550</v>
      </c>
      <c r="E74" s="268">
        <f>E73+E67+E66+E63</f>
        <v>440000</v>
      </c>
      <c r="F74" s="258"/>
    </row>
    <row r="75" spans="1:6" ht="25.5" customHeight="1">
      <c r="A75" s="252" t="s">
        <v>193</v>
      </c>
      <c r="B75" s="264" t="s">
        <v>194</v>
      </c>
      <c r="C75" s="265"/>
      <c r="D75" s="265"/>
      <c r="E75" s="265"/>
      <c r="F75" s="255"/>
    </row>
    <row r="76" spans="1:6" ht="23.25" customHeight="1">
      <c r="A76" s="252" t="s">
        <v>195</v>
      </c>
      <c r="B76" s="264" t="s">
        <v>196</v>
      </c>
      <c r="C76" s="265"/>
      <c r="D76" s="265"/>
      <c r="E76" s="265"/>
      <c r="F76" s="255"/>
    </row>
    <row r="77" spans="1:6" ht="12.75" customHeight="1">
      <c r="A77" s="252" t="s">
        <v>197</v>
      </c>
      <c r="B77" s="264" t="s">
        <v>198</v>
      </c>
      <c r="C77" s="265"/>
      <c r="D77" s="265"/>
      <c r="E77" s="265"/>
      <c r="F77" s="255"/>
    </row>
    <row r="78" spans="1:6" ht="12.75" customHeight="1">
      <c r="A78" s="247"/>
      <c r="B78" s="270" t="s">
        <v>199</v>
      </c>
      <c r="C78" s="268"/>
      <c r="D78" s="268"/>
      <c r="E78" s="268"/>
      <c r="F78" s="258"/>
    </row>
    <row r="79" spans="1:6" ht="26.25" customHeight="1">
      <c r="A79" s="252" t="s">
        <v>200</v>
      </c>
      <c r="B79" s="266" t="s">
        <v>201</v>
      </c>
      <c r="C79" s="265"/>
      <c r="D79" s="265"/>
      <c r="E79" s="265"/>
      <c r="F79" s="255"/>
    </row>
    <row r="80" spans="1:6" ht="14.25" customHeight="1">
      <c r="A80" s="252" t="s">
        <v>202</v>
      </c>
      <c r="B80" s="266" t="s">
        <v>287</v>
      </c>
      <c r="C80" s="265"/>
      <c r="D80" s="265"/>
      <c r="E80" s="265"/>
      <c r="F80" s="255"/>
    </row>
    <row r="81" spans="1:6" ht="14.25" customHeight="1">
      <c r="A81" s="252" t="s">
        <v>203</v>
      </c>
      <c r="B81" s="266" t="s">
        <v>204</v>
      </c>
      <c r="C81" s="265"/>
      <c r="D81" s="265"/>
      <c r="E81" s="265"/>
      <c r="F81" s="255"/>
    </row>
    <row r="82" spans="1:6" ht="24.75" customHeight="1">
      <c r="A82" s="247"/>
      <c r="B82" s="270" t="s">
        <v>205</v>
      </c>
      <c r="C82" s="268"/>
      <c r="D82" s="268"/>
      <c r="E82" s="268"/>
      <c r="F82" s="258"/>
    </row>
    <row r="83" spans="1:6" ht="21" customHeight="1">
      <c r="A83" s="252" t="s">
        <v>206</v>
      </c>
      <c r="B83" s="253" t="s">
        <v>207</v>
      </c>
      <c r="C83" s="254"/>
      <c r="D83" s="254"/>
      <c r="E83" s="254"/>
      <c r="F83" s="255"/>
    </row>
    <row r="84" spans="1:6" ht="12" customHeight="1">
      <c r="A84" s="252" t="s">
        <v>208</v>
      </c>
      <c r="B84" s="253" t="s">
        <v>209</v>
      </c>
      <c r="C84" s="254"/>
      <c r="D84" s="254"/>
      <c r="E84" s="254"/>
      <c r="F84" s="255"/>
    </row>
    <row r="85" spans="1:6" ht="12" customHeight="1">
      <c r="A85" s="252" t="s">
        <v>288</v>
      </c>
      <c r="B85" s="253" t="s">
        <v>211</v>
      </c>
      <c r="C85" s="254"/>
      <c r="D85" s="254"/>
      <c r="E85" s="254"/>
      <c r="F85" s="255"/>
    </row>
    <row r="86" spans="1:6" ht="12" customHeight="1">
      <c r="A86" s="252" t="s">
        <v>212</v>
      </c>
      <c r="B86" s="253" t="s">
        <v>213</v>
      </c>
      <c r="C86" s="254"/>
      <c r="D86" s="254"/>
      <c r="E86" s="254"/>
      <c r="F86" s="255"/>
    </row>
    <row r="87" spans="1:6" ht="23.25" customHeight="1">
      <c r="A87" s="252"/>
      <c r="B87" s="256" t="s">
        <v>214</v>
      </c>
      <c r="C87" s="254"/>
      <c r="D87" s="254"/>
      <c r="E87" s="254"/>
      <c r="F87" s="255"/>
    </row>
    <row r="88" spans="1:6" ht="12.75" customHeight="1">
      <c r="A88" s="252" t="s">
        <v>215</v>
      </c>
      <c r="B88" s="256" t="s">
        <v>216</v>
      </c>
      <c r="C88" s="254"/>
      <c r="D88" s="254"/>
      <c r="E88" s="254"/>
      <c r="F88" s="255"/>
    </row>
    <row r="89" spans="1:6" ht="12.75" customHeight="1">
      <c r="A89" s="247"/>
      <c r="B89" s="271" t="s">
        <v>217</v>
      </c>
      <c r="C89" s="257"/>
      <c r="D89" s="257"/>
      <c r="E89" s="257"/>
      <c r="F89" s="258"/>
    </row>
    <row r="90" spans="1:6" ht="12.75" customHeight="1">
      <c r="A90" s="247"/>
      <c r="B90" s="271" t="s">
        <v>218</v>
      </c>
      <c r="C90" s="261">
        <f>C78+C74+C60+C31+C24</f>
        <v>590</v>
      </c>
      <c r="D90" s="261">
        <f>D78+D74+D60+D31+D24</f>
        <v>550</v>
      </c>
      <c r="E90" s="261">
        <f>E78+E74+E60+E31+E24</f>
        <v>440000</v>
      </c>
      <c r="F90" s="258"/>
    </row>
    <row r="91" spans="1:6" ht="12.75" customHeight="1">
      <c r="A91" s="252" t="s">
        <v>219</v>
      </c>
      <c r="B91" s="253" t="s">
        <v>220</v>
      </c>
      <c r="C91" s="254"/>
      <c r="D91" s="254"/>
      <c r="E91" s="254"/>
      <c r="F91" s="255"/>
    </row>
    <row r="92" spans="1:6" ht="12.75" customHeight="1">
      <c r="A92" s="252" t="s">
        <v>221</v>
      </c>
      <c r="B92" s="253" t="s">
        <v>222</v>
      </c>
      <c r="C92" s="254"/>
      <c r="D92" s="254"/>
      <c r="E92" s="254"/>
      <c r="F92" s="255"/>
    </row>
    <row r="93" spans="1:6" ht="12.75" customHeight="1">
      <c r="A93" s="252"/>
      <c r="B93" s="253" t="s">
        <v>223</v>
      </c>
      <c r="C93" s="254"/>
      <c r="D93" s="254"/>
      <c r="E93" s="254"/>
      <c r="F93" s="255"/>
    </row>
    <row r="94" spans="1:6" ht="12.75" customHeight="1">
      <c r="A94" s="252" t="s">
        <v>224</v>
      </c>
      <c r="B94" s="253" t="s">
        <v>225</v>
      </c>
      <c r="C94" s="254"/>
      <c r="D94" s="254"/>
      <c r="E94" s="254"/>
      <c r="F94" s="255"/>
    </row>
    <row r="95" spans="1:6" ht="12.75" customHeight="1">
      <c r="A95" s="252" t="s">
        <v>226</v>
      </c>
      <c r="B95" s="253" t="s">
        <v>227</v>
      </c>
      <c r="C95" s="254"/>
      <c r="D95" s="254"/>
      <c r="E95" s="254"/>
      <c r="F95" s="255"/>
    </row>
    <row r="96" spans="1:6" ht="12.75" customHeight="1">
      <c r="A96" s="252" t="s">
        <v>226</v>
      </c>
      <c r="B96" s="253" t="s">
        <v>228</v>
      </c>
      <c r="C96" s="254"/>
      <c r="D96" s="254"/>
      <c r="E96" s="254"/>
      <c r="F96" s="255"/>
    </row>
    <row r="97" spans="1:6" ht="24.75" customHeight="1">
      <c r="A97" s="252" t="s">
        <v>229</v>
      </c>
      <c r="B97" s="253" t="s">
        <v>230</v>
      </c>
      <c r="C97" s="254"/>
      <c r="D97" s="254"/>
      <c r="E97" s="254"/>
      <c r="F97" s="255"/>
    </row>
    <row r="98" spans="1:6" ht="13.5" customHeight="1">
      <c r="A98" s="247"/>
      <c r="B98" s="256" t="s">
        <v>232</v>
      </c>
      <c r="C98" s="257"/>
      <c r="D98" s="257"/>
      <c r="E98" s="257"/>
      <c r="F98" s="258"/>
    </row>
    <row r="99" spans="1:6" ht="13.5" customHeight="1">
      <c r="A99" s="252" t="s">
        <v>233</v>
      </c>
      <c r="B99" s="253" t="s">
        <v>234</v>
      </c>
      <c r="C99" s="254"/>
      <c r="D99" s="254"/>
      <c r="E99" s="254"/>
      <c r="F99" s="255"/>
    </row>
    <row r="100" spans="1:6" ht="13.5" customHeight="1">
      <c r="A100" s="252" t="s">
        <v>235</v>
      </c>
      <c r="B100" s="253" t="s">
        <v>236</v>
      </c>
      <c r="C100" s="254"/>
      <c r="D100" s="254"/>
      <c r="E100" s="254"/>
      <c r="F100" s="255"/>
    </row>
    <row r="101" spans="1:6" ht="13.5" customHeight="1">
      <c r="A101" s="252" t="s">
        <v>237</v>
      </c>
      <c r="B101" s="253" t="s">
        <v>238</v>
      </c>
      <c r="C101" s="254"/>
      <c r="D101" s="254"/>
      <c r="E101" s="254"/>
      <c r="F101" s="255"/>
    </row>
    <row r="102" spans="1:6" ht="27" customHeight="1">
      <c r="A102" s="252" t="s">
        <v>239</v>
      </c>
      <c r="B102" s="253" t="s">
        <v>240</v>
      </c>
      <c r="C102" s="254"/>
      <c r="D102" s="254"/>
      <c r="E102" s="254"/>
      <c r="F102" s="255"/>
    </row>
    <row r="103" spans="1:6" ht="12" customHeight="1">
      <c r="A103" s="247"/>
      <c r="B103" s="256" t="s">
        <v>242</v>
      </c>
      <c r="C103" s="257"/>
      <c r="D103" s="257"/>
      <c r="E103" s="257"/>
      <c r="F103" s="258"/>
    </row>
    <row r="104" spans="1:6" ht="12" customHeight="1">
      <c r="A104" s="252">
        <v>246</v>
      </c>
      <c r="B104" s="253" t="s">
        <v>243</v>
      </c>
      <c r="C104" s="254"/>
      <c r="D104" s="254"/>
      <c r="E104" s="254"/>
      <c r="F104" s="255"/>
    </row>
    <row r="105" spans="1:6" ht="12" customHeight="1">
      <c r="A105" s="252">
        <v>247</v>
      </c>
      <c r="B105" s="253" t="s">
        <v>244</v>
      </c>
      <c r="C105" s="254"/>
      <c r="D105" s="254"/>
      <c r="E105" s="254"/>
      <c r="F105" s="255"/>
    </row>
    <row r="106" spans="1:6" ht="25.5" customHeight="1">
      <c r="A106" s="252">
        <v>249</v>
      </c>
      <c r="B106" s="253" t="s">
        <v>245</v>
      </c>
      <c r="C106" s="254"/>
      <c r="D106" s="254"/>
      <c r="E106" s="254"/>
      <c r="F106" s="255"/>
    </row>
    <row r="107" spans="1:6" ht="27.75" customHeight="1">
      <c r="A107" s="247"/>
      <c r="B107" s="271" t="s">
        <v>246</v>
      </c>
      <c r="C107" s="257"/>
      <c r="D107" s="257"/>
      <c r="E107" s="257"/>
      <c r="F107" s="258"/>
    </row>
    <row r="108" spans="1:6" ht="21" customHeight="1">
      <c r="A108" s="252" t="s">
        <v>247</v>
      </c>
      <c r="B108" s="253" t="s">
        <v>248</v>
      </c>
      <c r="C108" s="254"/>
      <c r="D108" s="254"/>
      <c r="E108" s="254"/>
      <c r="F108" s="255"/>
    </row>
    <row r="109" spans="1:6" ht="11.25" customHeight="1">
      <c r="A109" s="252" t="s">
        <v>249</v>
      </c>
      <c r="B109" s="253" t="s">
        <v>209</v>
      </c>
      <c r="C109" s="254"/>
      <c r="D109" s="254"/>
      <c r="E109" s="254"/>
      <c r="F109" s="255"/>
    </row>
    <row r="110" spans="1:6" ht="11.25" customHeight="1">
      <c r="A110" s="252" t="s">
        <v>250</v>
      </c>
      <c r="B110" s="253" t="s">
        <v>211</v>
      </c>
      <c r="C110" s="254"/>
      <c r="D110" s="254"/>
      <c r="E110" s="254"/>
      <c r="F110" s="255"/>
    </row>
    <row r="111" spans="1:6" ht="11.25" customHeight="1">
      <c r="A111" s="252" t="s">
        <v>251</v>
      </c>
      <c r="B111" s="253" t="s">
        <v>213</v>
      </c>
      <c r="C111" s="254"/>
      <c r="D111" s="254"/>
      <c r="E111" s="254"/>
      <c r="F111" s="255"/>
    </row>
    <row r="112" spans="1:6" ht="24.75" customHeight="1">
      <c r="A112" s="252"/>
      <c r="B112" s="256" t="s">
        <v>252</v>
      </c>
      <c r="C112" s="254"/>
      <c r="D112" s="254"/>
      <c r="E112" s="254"/>
      <c r="F112" s="258"/>
    </row>
    <row r="113" spans="1:6" ht="15" customHeight="1">
      <c r="A113" s="252"/>
      <c r="B113" s="256" t="s">
        <v>253</v>
      </c>
      <c r="C113" s="254"/>
      <c r="D113" s="254"/>
      <c r="E113" s="254"/>
      <c r="F113" s="258"/>
    </row>
    <row r="114" spans="1:6" ht="15" customHeight="1">
      <c r="A114" s="247"/>
      <c r="B114" s="256" t="s">
        <v>254</v>
      </c>
      <c r="C114" s="261">
        <f>C113+C90</f>
        <v>590</v>
      </c>
      <c r="D114" s="261">
        <f>D113+D90</f>
        <v>550</v>
      </c>
      <c r="E114" s="261">
        <f>E113+E90</f>
        <v>440000</v>
      </c>
      <c r="F114" s="272"/>
    </row>
    <row r="115" spans="1:6" ht="24.75" customHeight="1">
      <c r="A115" s="273" t="s">
        <v>255</v>
      </c>
      <c r="B115" s="264" t="s">
        <v>256</v>
      </c>
      <c r="C115" s="265"/>
      <c r="D115" s="265"/>
      <c r="E115" s="265"/>
      <c r="F115" s="274"/>
    </row>
    <row r="116" spans="1:6" ht="12.75" customHeight="1">
      <c r="A116" s="273" t="s">
        <v>257</v>
      </c>
      <c r="B116" s="264" t="s">
        <v>258</v>
      </c>
      <c r="C116" s="265"/>
      <c r="D116" s="265"/>
      <c r="E116" s="265"/>
      <c r="F116" s="274"/>
    </row>
    <row r="117" spans="1:6" ht="12.75" customHeight="1">
      <c r="A117" s="275"/>
      <c r="B117" s="270" t="s">
        <v>259</v>
      </c>
      <c r="C117" s="268"/>
      <c r="D117" s="268"/>
      <c r="E117" s="268"/>
      <c r="F117" s="272"/>
    </row>
    <row r="118" spans="1:6" ht="12.75" customHeight="1">
      <c r="A118" s="273" t="s">
        <v>260</v>
      </c>
      <c r="B118" s="276" t="s">
        <v>261</v>
      </c>
      <c r="C118" s="277"/>
      <c r="D118" s="277"/>
      <c r="E118" s="277"/>
      <c r="F118" s="274"/>
    </row>
    <row r="119" spans="1:6" ht="12.75" customHeight="1">
      <c r="A119" s="273" t="s">
        <v>262</v>
      </c>
      <c r="B119" s="266" t="s">
        <v>263</v>
      </c>
      <c r="C119" s="265"/>
      <c r="D119" s="265"/>
      <c r="E119" s="265"/>
      <c r="F119" s="274"/>
    </row>
    <row r="120" spans="1:6" ht="12.75" customHeight="1">
      <c r="A120" s="273" t="s">
        <v>264</v>
      </c>
      <c r="B120" s="266" t="s">
        <v>265</v>
      </c>
      <c r="C120" s="265"/>
      <c r="D120" s="265"/>
      <c r="E120" s="265"/>
      <c r="F120" s="274"/>
    </row>
    <row r="121" spans="1:6" ht="12.75" customHeight="1">
      <c r="A121" s="273" t="s">
        <v>266</v>
      </c>
      <c r="B121" s="264" t="s">
        <v>267</v>
      </c>
      <c r="C121" s="265"/>
      <c r="D121" s="265"/>
      <c r="E121" s="265"/>
      <c r="F121" s="274"/>
    </row>
    <row r="122" spans="1:6" ht="12.75" customHeight="1">
      <c r="A122" s="273" t="s">
        <v>268</v>
      </c>
      <c r="B122" s="266" t="s">
        <v>269</v>
      </c>
      <c r="C122" s="265"/>
      <c r="D122" s="265"/>
      <c r="E122" s="265"/>
      <c r="F122" s="274"/>
    </row>
    <row r="123" spans="1:6" ht="12.75" customHeight="1">
      <c r="A123" s="273" t="s">
        <v>270</v>
      </c>
      <c r="B123" s="266" t="s">
        <v>271</v>
      </c>
      <c r="C123" s="265"/>
      <c r="D123" s="265"/>
      <c r="E123" s="265"/>
      <c r="F123" s="274"/>
    </row>
    <row r="124" spans="1:6" ht="12.75" customHeight="1">
      <c r="A124" s="275">
        <v>297</v>
      </c>
      <c r="B124" s="270" t="s">
        <v>272</v>
      </c>
      <c r="C124" s="268"/>
      <c r="D124" s="268"/>
      <c r="E124" s="268"/>
      <c r="F124" s="272"/>
    </row>
    <row r="125" spans="1:6" ht="12.75" customHeight="1">
      <c r="A125" s="273" t="s">
        <v>273</v>
      </c>
      <c r="B125" s="276" t="s">
        <v>274</v>
      </c>
      <c r="C125" s="277"/>
      <c r="D125" s="277"/>
      <c r="E125" s="277"/>
      <c r="F125" s="274"/>
    </row>
    <row r="126" spans="1:6" ht="12.75" customHeight="1">
      <c r="A126" s="273" t="s">
        <v>275</v>
      </c>
      <c r="B126" s="276" t="s">
        <v>276</v>
      </c>
      <c r="C126" s="277"/>
      <c r="D126" s="277"/>
      <c r="E126" s="277"/>
      <c r="F126" s="274"/>
    </row>
    <row r="127" spans="1:6" ht="12.75" customHeight="1">
      <c r="A127" s="273">
        <v>5915</v>
      </c>
      <c r="B127" s="276" t="s">
        <v>277</v>
      </c>
      <c r="C127" s="277"/>
      <c r="D127" s="277"/>
      <c r="E127" s="277"/>
      <c r="F127" s="274"/>
    </row>
    <row r="128" spans="1:6" ht="12.75" customHeight="1">
      <c r="A128" s="273">
        <v>5916</v>
      </c>
      <c r="B128" s="276" t="s">
        <v>278</v>
      </c>
      <c r="C128" s="277"/>
      <c r="D128" s="277"/>
      <c r="E128" s="277"/>
      <c r="F128" s="274"/>
    </row>
    <row r="129" spans="1:6" ht="14.25" customHeight="1">
      <c r="A129" s="275"/>
      <c r="B129" s="278" t="s">
        <v>279</v>
      </c>
      <c r="C129" s="279"/>
      <c r="D129" s="279"/>
      <c r="E129" s="279"/>
      <c r="F129" s="272"/>
    </row>
    <row r="130" spans="1:6" ht="14.25" customHeight="1">
      <c r="A130" s="275"/>
      <c r="B130" s="278" t="s">
        <v>280</v>
      </c>
      <c r="C130" s="279"/>
      <c r="D130" s="279"/>
      <c r="E130" s="279"/>
      <c r="F130" s="272"/>
    </row>
    <row r="131" spans="1:6" ht="14.25" customHeight="1">
      <c r="A131" s="275"/>
      <c r="B131" s="256" t="s">
        <v>281</v>
      </c>
      <c r="C131" s="261">
        <f>C130+C114</f>
        <v>590</v>
      </c>
      <c r="D131" s="261">
        <f>D130+D114</f>
        <v>550</v>
      </c>
      <c r="E131" s="261">
        <f>E130+E114</f>
        <v>440000</v>
      </c>
      <c r="F131" s="272"/>
    </row>
  </sheetData>
  <sheetProtection selectLockedCells="1" selectUnlockedCells="1"/>
  <printOptions headings="1"/>
  <pageMargins left="0.7083333333333334" right="0.7083333333333334" top="0.7479166666666666" bottom="0.7479166666666666" header="0.5118055555555555" footer="0.5118055555555555"/>
  <pageSetup fitToHeight="2" fitToWidth="1" horizontalDpi="300" verticalDpi="300" orientation="portrait" paperSize="9" scale="75" r:id="rId1"/>
  <headerFooter alignWithMargins="0">
    <oddHeader>&amp;C&amp;P/&amp;N</oddHeader>
    <oddFooter>&amp;L&amp;F&amp;C&amp;D&amp;R&amp;A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F131"/>
  <sheetViews>
    <sheetView view="pageBreakPreview" zoomScaleSheetLayoutView="100" zoomScalePageLayoutView="0" workbookViewId="0" topLeftCell="A1">
      <selection activeCell="E4" sqref="E4"/>
    </sheetView>
  </sheetViews>
  <sheetFormatPr defaultColWidth="8.83203125" defaultRowHeight="18"/>
  <cols>
    <col min="1" max="1" width="8.83203125" style="23" customWidth="1"/>
    <col min="2" max="2" width="37.66015625" style="23" customWidth="1"/>
    <col min="3" max="4" width="8.83203125" style="280" customWidth="1"/>
    <col min="5" max="5" width="11.91015625" style="280" customWidth="1"/>
    <col min="6" max="6" width="16.25" style="281" customWidth="1"/>
    <col min="7" max="16384" width="8.83203125" style="23" customWidth="1"/>
  </cols>
  <sheetData>
    <row r="1" spans="1:5" ht="15" customHeight="1">
      <c r="A1" s="282"/>
      <c r="B1" s="283"/>
      <c r="C1" s="284"/>
      <c r="D1" s="284"/>
      <c r="E1" s="284"/>
    </row>
    <row r="2" spans="1:5" ht="15" customHeight="1">
      <c r="A2" s="285"/>
      <c r="B2" s="537" t="s">
        <v>564</v>
      </c>
      <c r="C2" s="538"/>
      <c r="D2" s="287"/>
      <c r="E2" s="287" t="s">
        <v>14</v>
      </c>
    </row>
    <row r="3" spans="1:5" ht="15" customHeight="1">
      <c r="A3" s="285"/>
      <c r="B3" s="286"/>
      <c r="C3" s="287"/>
      <c r="D3" s="287"/>
      <c r="E3" s="287"/>
    </row>
    <row r="4" spans="1:5" ht="48" customHeight="1">
      <c r="A4" s="285">
        <v>882113</v>
      </c>
      <c r="B4" s="286" t="s">
        <v>453</v>
      </c>
      <c r="C4" s="33" t="s">
        <v>500</v>
      </c>
      <c r="D4" s="424" t="s">
        <v>557</v>
      </c>
      <c r="E4" s="424" t="s">
        <v>605</v>
      </c>
    </row>
    <row r="5" spans="1:5" ht="15" customHeight="1">
      <c r="A5" s="285">
        <v>106020</v>
      </c>
      <c r="B5" s="286"/>
      <c r="C5" s="287"/>
      <c r="D5" s="287"/>
      <c r="E5" s="287"/>
    </row>
    <row r="6" spans="1:5" ht="12" customHeight="1">
      <c r="A6" s="288" t="s">
        <v>60</v>
      </c>
      <c r="B6" s="266" t="s">
        <v>61</v>
      </c>
      <c r="C6" s="289"/>
      <c r="D6" s="289"/>
      <c r="E6" s="289"/>
    </row>
    <row r="7" spans="1:5" ht="12" customHeight="1">
      <c r="A7" s="288" t="s">
        <v>62</v>
      </c>
      <c r="B7" s="266" t="s">
        <v>63</v>
      </c>
      <c r="C7" s="289"/>
      <c r="D7" s="289"/>
      <c r="E7" s="289"/>
    </row>
    <row r="8" spans="1:5" ht="12" customHeight="1">
      <c r="A8" s="288" t="s">
        <v>64</v>
      </c>
      <c r="B8" s="266" t="s">
        <v>65</v>
      </c>
      <c r="C8" s="289"/>
      <c r="D8" s="289"/>
      <c r="E8" s="289"/>
    </row>
    <row r="9" spans="1:5" ht="12" customHeight="1">
      <c r="A9" s="288" t="s">
        <v>66</v>
      </c>
      <c r="B9" s="266" t="s">
        <v>67</v>
      </c>
      <c r="C9" s="289"/>
      <c r="D9" s="289"/>
      <c r="E9" s="289"/>
    </row>
    <row r="10" spans="1:5" ht="12" customHeight="1">
      <c r="A10" s="288" t="s">
        <v>68</v>
      </c>
      <c r="B10" s="266" t="s">
        <v>69</v>
      </c>
      <c r="C10" s="289"/>
      <c r="D10" s="289"/>
      <c r="E10" s="289"/>
    </row>
    <row r="11" spans="1:5" ht="12" customHeight="1">
      <c r="A11" s="288" t="s">
        <v>70</v>
      </c>
      <c r="B11" s="266" t="s">
        <v>71</v>
      </c>
      <c r="C11" s="289"/>
      <c r="D11" s="289"/>
      <c r="E11" s="289"/>
    </row>
    <row r="12" spans="1:5" ht="12" customHeight="1">
      <c r="A12" s="288" t="s">
        <v>72</v>
      </c>
      <c r="B12" s="266" t="s">
        <v>73</v>
      </c>
      <c r="C12" s="289"/>
      <c r="D12" s="289"/>
      <c r="E12" s="289"/>
    </row>
    <row r="13" spans="1:5" ht="12" customHeight="1">
      <c r="A13" s="288" t="s">
        <v>74</v>
      </c>
      <c r="B13" s="266" t="s">
        <v>75</v>
      </c>
      <c r="C13" s="289"/>
      <c r="D13" s="289"/>
      <c r="E13" s="289"/>
    </row>
    <row r="14" spans="1:5" ht="12" customHeight="1">
      <c r="A14" s="288" t="s">
        <v>76</v>
      </c>
      <c r="B14" s="266" t="s">
        <v>77</v>
      </c>
      <c r="C14" s="289"/>
      <c r="D14" s="289"/>
      <c r="E14" s="289"/>
    </row>
    <row r="15" spans="1:5" ht="12" customHeight="1">
      <c r="A15" s="288" t="s">
        <v>79</v>
      </c>
      <c r="B15" s="266" t="s">
        <v>80</v>
      </c>
      <c r="C15" s="289"/>
      <c r="D15" s="289"/>
      <c r="E15" s="289"/>
    </row>
    <row r="16" spans="1:5" ht="12" customHeight="1">
      <c r="A16" s="288" t="s">
        <v>82</v>
      </c>
      <c r="B16" s="266" t="s">
        <v>83</v>
      </c>
      <c r="C16" s="289"/>
      <c r="D16" s="289"/>
      <c r="E16" s="289"/>
    </row>
    <row r="17" spans="1:5" ht="12" customHeight="1">
      <c r="A17" s="288" t="s">
        <v>85</v>
      </c>
      <c r="B17" s="266" t="s">
        <v>86</v>
      </c>
      <c r="C17" s="289"/>
      <c r="D17" s="289"/>
      <c r="E17" s="289"/>
    </row>
    <row r="18" spans="1:5" ht="12" customHeight="1">
      <c r="A18" s="286"/>
      <c r="B18" s="267" t="s">
        <v>88</v>
      </c>
      <c r="C18" s="290"/>
      <c r="D18" s="290"/>
      <c r="E18" s="290"/>
    </row>
    <row r="19" spans="1:5" ht="12" customHeight="1">
      <c r="A19" s="288" t="s">
        <v>90</v>
      </c>
      <c r="B19" s="266" t="s">
        <v>91</v>
      </c>
      <c r="C19" s="289"/>
      <c r="D19" s="289"/>
      <c r="E19" s="289"/>
    </row>
    <row r="20" spans="1:5" ht="24.75" customHeight="1">
      <c r="A20" s="288" t="s">
        <v>93</v>
      </c>
      <c r="B20" s="266" t="s">
        <v>94</v>
      </c>
      <c r="C20" s="289"/>
      <c r="D20" s="289"/>
      <c r="E20" s="289"/>
    </row>
    <row r="21" spans="1:5" ht="13.5" customHeight="1">
      <c r="A21" s="288" t="s">
        <v>97</v>
      </c>
      <c r="B21" s="266" t="s">
        <v>98</v>
      </c>
      <c r="C21" s="289"/>
      <c r="D21" s="289"/>
      <c r="E21" s="289"/>
    </row>
    <row r="22" spans="1:5" ht="13.5" customHeight="1">
      <c r="A22" s="288" t="s">
        <v>99</v>
      </c>
      <c r="B22" s="266" t="s">
        <v>100</v>
      </c>
      <c r="C22" s="289"/>
      <c r="D22" s="289"/>
      <c r="E22" s="289"/>
    </row>
    <row r="23" spans="1:5" ht="13.5" customHeight="1">
      <c r="A23" s="286"/>
      <c r="B23" s="267" t="s">
        <v>101</v>
      </c>
      <c r="C23" s="290"/>
      <c r="D23" s="290"/>
      <c r="E23" s="290"/>
    </row>
    <row r="24" spans="1:5" ht="13.5" customHeight="1">
      <c r="A24" s="286"/>
      <c r="B24" s="267" t="s">
        <v>103</v>
      </c>
      <c r="C24" s="290"/>
      <c r="D24" s="290"/>
      <c r="E24" s="290"/>
    </row>
    <row r="25" spans="1:5" ht="12" customHeight="1">
      <c r="A25" s="288" t="s">
        <v>104</v>
      </c>
      <c r="B25" s="291" t="s">
        <v>105</v>
      </c>
      <c r="C25" s="289"/>
      <c r="D25" s="289"/>
      <c r="E25" s="289"/>
    </row>
    <row r="26" spans="1:5" ht="12" customHeight="1">
      <c r="A26" s="288" t="s">
        <v>106</v>
      </c>
      <c r="B26" s="291" t="s">
        <v>107</v>
      </c>
      <c r="C26" s="289"/>
      <c r="D26" s="289"/>
      <c r="E26" s="289"/>
    </row>
    <row r="27" spans="1:5" ht="12" customHeight="1">
      <c r="A27" s="288" t="s">
        <v>108</v>
      </c>
      <c r="B27" s="291" t="s">
        <v>109</v>
      </c>
      <c r="C27" s="289"/>
      <c r="D27" s="289"/>
      <c r="E27" s="289"/>
    </row>
    <row r="28" spans="1:5" ht="12" customHeight="1">
      <c r="A28" s="288">
        <v>5215</v>
      </c>
      <c r="B28" s="291" t="s">
        <v>110</v>
      </c>
      <c r="C28" s="289"/>
      <c r="D28" s="289"/>
      <c r="E28" s="289"/>
    </row>
    <row r="29" spans="1:5" ht="12" customHeight="1">
      <c r="A29" s="288">
        <v>5216</v>
      </c>
      <c r="B29" s="291" t="s">
        <v>111</v>
      </c>
      <c r="C29" s="289"/>
      <c r="D29" s="289"/>
      <c r="E29" s="289"/>
    </row>
    <row r="30" spans="1:5" ht="12" customHeight="1">
      <c r="A30" s="288" t="s">
        <v>112</v>
      </c>
      <c r="B30" s="291" t="s">
        <v>113</v>
      </c>
      <c r="C30" s="289"/>
      <c r="D30" s="289"/>
      <c r="E30" s="289"/>
    </row>
    <row r="31" spans="1:5" ht="21" customHeight="1">
      <c r="A31" s="286"/>
      <c r="B31" s="267" t="s">
        <v>115</v>
      </c>
      <c r="C31" s="290"/>
      <c r="D31" s="290"/>
      <c r="E31" s="290"/>
    </row>
    <row r="32" spans="1:5" ht="12.75" customHeight="1">
      <c r="A32" s="288" t="s">
        <v>116</v>
      </c>
      <c r="B32" s="266" t="s">
        <v>117</v>
      </c>
      <c r="C32" s="289"/>
      <c r="D32" s="289"/>
      <c r="E32" s="289"/>
    </row>
    <row r="33" spans="1:6" ht="29.25" customHeight="1">
      <c r="A33" s="288" t="s">
        <v>118</v>
      </c>
      <c r="B33" s="266" t="s">
        <v>119</v>
      </c>
      <c r="C33" s="289">
        <v>0</v>
      </c>
      <c r="D33" s="289">
        <v>0</v>
      </c>
      <c r="E33" s="289">
        <v>0</v>
      </c>
      <c r="F33" s="292"/>
    </row>
    <row r="34" spans="1:6" ht="47.25" customHeight="1">
      <c r="A34" s="286"/>
      <c r="B34" s="267" t="s">
        <v>121</v>
      </c>
      <c r="C34" s="290">
        <f>C33</f>
        <v>0</v>
      </c>
      <c r="D34" s="290">
        <f>D33</f>
        <v>0</v>
      </c>
      <c r="E34" s="290">
        <f>E33</f>
        <v>0</v>
      </c>
      <c r="F34" s="293"/>
    </row>
    <row r="35" spans="1:5" ht="12.75" customHeight="1">
      <c r="A35" s="288" t="s">
        <v>122</v>
      </c>
      <c r="B35" s="266" t="s">
        <v>284</v>
      </c>
      <c r="C35" s="289"/>
      <c r="D35" s="289"/>
      <c r="E35" s="289"/>
    </row>
    <row r="36" spans="1:5" ht="12.75" customHeight="1">
      <c r="A36" s="288" t="s">
        <v>124</v>
      </c>
      <c r="B36" s="266" t="s">
        <v>125</v>
      </c>
      <c r="C36" s="289"/>
      <c r="D36" s="289"/>
      <c r="E36" s="289"/>
    </row>
    <row r="37" spans="1:5" ht="12.75" customHeight="1">
      <c r="A37" s="286"/>
      <c r="B37" s="267" t="s">
        <v>127</v>
      </c>
      <c r="C37" s="290"/>
      <c r="D37" s="290"/>
      <c r="E37" s="290"/>
    </row>
    <row r="38" spans="1:5" ht="12.75" customHeight="1">
      <c r="A38" s="288" t="s">
        <v>128</v>
      </c>
      <c r="B38" s="266" t="s">
        <v>129</v>
      </c>
      <c r="C38" s="289"/>
      <c r="D38" s="289"/>
      <c r="E38" s="289"/>
    </row>
    <row r="39" spans="1:5" ht="12.75" customHeight="1">
      <c r="A39" s="288" t="s">
        <v>130</v>
      </c>
      <c r="B39" s="266" t="s">
        <v>131</v>
      </c>
      <c r="C39" s="289"/>
      <c r="D39" s="289"/>
      <c r="E39" s="289"/>
    </row>
    <row r="40" spans="1:5" ht="12.75" customHeight="1">
      <c r="A40" s="288" t="s">
        <v>132</v>
      </c>
      <c r="B40" s="266" t="s">
        <v>133</v>
      </c>
      <c r="C40" s="289"/>
      <c r="D40" s="289"/>
      <c r="E40" s="289"/>
    </row>
    <row r="41" spans="1:5" ht="12.75" customHeight="1">
      <c r="A41" s="288" t="s">
        <v>134</v>
      </c>
      <c r="B41" s="266" t="s">
        <v>135</v>
      </c>
      <c r="C41" s="289"/>
      <c r="D41" s="289"/>
      <c r="E41" s="289"/>
    </row>
    <row r="42" spans="1:5" ht="12.75" customHeight="1">
      <c r="A42" s="288" t="s">
        <v>136</v>
      </c>
      <c r="B42" s="266" t="s">
        <v>137</v>
      </c>
      <c r="C42" s="289"/>
      <c r="D42" s="289"/>
      <c r="E42" s="289"/>
    </row>
    <row r="43" spans="1:5" ht="12.75" customHeight="1">
      <c r="A43" s="286"/>
      <c r="B43" s="267" t="s">
        <v>139</v>
      </c>
      <c r="C43" s="290"/>
      <c r="D43" s="290"/>
      <c r="E43" s="290"/>
    </row>
    <row r="44" spans="1:5" ht="12.75" customHeight="1">
      <c r="A44" s="286" t="s">
        <v>140</v>
      </c>
      <c r="B44" s="267" t="s">
        <v>141</v>
      </c>
      <c r="C44" s="290"/>
      <c r="D44" s="290"/>
      <c r="E44" s="290"/>
    </row>
    <row r="45" spans="1:5" ht="12.75" customHeight="1">
      <c r="A45" s="286" t="s">
        <v>143</v>
      </c>
      <c r="B45" s="267" t="s">
        <v>144</v>
      </c>
      <c r="C45" s="290"/>
      <c r="D45" s="290"/>
      <c r="E45" s="290"/>
    </row>
    <row r="46" spans="1:5" ht="13.5" customHeight="1">
      <c r="A46" s="288">
        <v>533711</v>
      </c>
      <c r="B46" s="266" t="s">
        <v>145</v>
      </c>
      <c r="C46" s="289"/>
      <c r="D46" s="289"/>
      <c r="E46" s="289"/>
    </row>
    <row r="47" spans="1:5" ht="13.5" customHeight="1">
      <c r="A47" s="288" t="s">
        <v>146</v>
      </c>
      <c r="B47" s="266" t="s">
        <v>147</v>
      </c>
      <c r="C47" s="289"/>
      <c r="D47" s="289"/>
      <c r="E47" s="289"/>
    </row>
    <row r="48" spans="1:6" ht="16.5" customHeight="1">
      <c r="A48" s="288" t="s">
        <v>148</v>
      </c>
      <c r="B48" s="266" t="s">
        <v>149</v>
      </c>
      <c r="C48" s="289">
        <v>0</v>
      </c>
      <c r="D48" s="289">
        <v>0</v>
      </c>
      <c r="E48" s="289">
        <v>0</v>
      </c>
      <c r="F48" s="292"/>
    </row>
    <row r="49" spans="1:5" ht="13.5" customHeight="1">
      <c r="A49" s="288" t="s">
        <v>150</v>
      </c>
      <c r="B49" s="266" t="s">
        <v>151</v>
      </c>
      <c r="C49" s="289"/>
      <c r="D49" s="289"/>
      <c r="E49" s="289"/>
    </row>
    <row r="50" spans="1:5" ht="13.5" customHeight="1">
      <c r="A50" s="286"/>
      <c r="B50" s="267" t="s">
        <v>152</v>
      </c>
      <c r="C50" s="290">
        <f>C48</f>
        <v>0</v>
      </c>
      <c r="D50" s="290">
        <f>D48</f>
        <v>0</v>
      </c>
      <c r="E50" s="290">
        <f>E48</f>
        <v>0</v>
      </c>
    </row>
    <row r="51" spans="1:5" ht="13.5" customHeight="1">
      <c r="A51" s="288" t="s">
        <v>153</v>
      </c>
      <c r="B51" s="266" t="s">
        <v>154</v>
      </c>
      <c r="C51" s="289"/>
      <c r="D51" s="289"/>
      <c r="E51" s="289"/>
    </row>
    <row r="52" spans="1:5" ht="13.5" customHeight="1">
      <c r="A52" s="288" t="s">
        <v>155</v>
      </c>
      <c r="B52" s="266" t="s">
        <v>156</v>
      </c>
      <c r="C52" s="289"/>
      <c r="D52" s="289"/>
      <c r="E52" s="289"/>
    </row>
    <row r="53" spans="1:5" ht="13.5" customHeight="1">
      <c r="A53" s="286"/>
      <c r="B53" s="267" t="s">
        <v>157</v>
      </c>
      <c r="C53" s="290"/>
      <c r="D53" s="290"/>
      <c r="E53" s="290"/>
    </row>
    <row r="54" spans="1:5" ht="15" customHeight="1">
      <c r="A54" s="288" t="s">
        <v>158</v>
      </c>
      <c r="B54" s="266" t="s">
        <v>159</v>
      </c>
      <c r="C54" s="289">
        <v>0</v>
      </c>
      <c r="D54" s="289">
        <v>0</v>
      </c>
      <c r="E54" s="289">
        <v>0</v>
      </c>
    </row>
    <row r="55" spans="1:5" ht="12" customHeight="1">
      <c r="A55" s="288">
        <v>36423</v>
      </c>
      <c r="B55" s="266" t="s">
        <v>161</v>
      </c>
      <c r="C55" s="289"/>
      <c r="D55" s="289"/>
      <c r="E55" s="289"/>
    </row>
    <row r="56" spans="1:5" ht="12" customHeight="1">
      <c r="A56" s="288" t="s">
        <v>162</v>
      </c>
      <c r="B56" s="266" t="s">
        <v>163</v>
      </c>
      <c r="C56" s="289"/>
      <c r="D56" s="289"/>
      <c r="E56" s="289"/>
    </row>
    <row r="57" spans="1:5" ht="12" customHeight="1">
      <c r="A57" s="288" t="s">
        <v>164</v>
      </c>
      <c r="B57" s="266" t="s">
        <v>286</v>
      </c>
      <c r="C57" s="289"/>
      <c r="D57" s="289"/>
      <c r="E57" s="289"/>
    </row>
    <row r="58" spans="1:5" ht="12" customHeight="1">
      <c r="A58" s="288" t="s">
        <v>166</v>
      </c>
      <c r="B58" s="266" t="s">
        <v>167</v>
      </c>
      <c r="C58" s="289"/>
      <c r="D58" s="289"/>
      <c r="E58" s="289"/>
    </row>
    <row r="59" spans="1:5" ht="12" customHeight="1">
      <c r="A59" s="286"/>
      <c r="B59" s="267" t="s">
        <v>168</v>
      </c>
      <c r="C59" s="290">
        <f>C54</f>
        <v>0</v>
      </c>
      <c r="D59" s="290">
        <f>D54</f>
        <v>0</v>
      </c>
      <c r="E59" s="290">
        <f>E54</f>
        <v>0</v>
      </c>
    </row>
    <row r="60" spans="1:5" ht="12" customHeight="1">
      <c r="A60" s="286"/>
      <c r="B60" s="267" t="s">
        <v>170</v>
      </c>
      <c r="C60" s="290">
        <f>C59+C50+C34</f>
        <v>0</v>
      </c>
      <c r="D60" s="290">
        <f>D59+D50+D34</f>
        <v>0</v>
      </c>
      <c r="E60" s="290">
        <f>E59+E50+E34</f>
        <v>0</v>
      </c>
    </row>
    <row r="61" spans="1:5" ht="12" customHeight="1">
      <c r="A61" s="288" t="s">
        <v>171</v>
      </c>
      <c r="B61" s="264" t="s">
        <v>172</v>
      </c>
      <c r="C61" s="289"/>
      <c r="D61" s="289"/>
      <c r="E61" s="289"/>
    </row>
    <row r="62" spans="1:5" ht="12" customHeight="1">
      <c r="A62" s="288" t="s">
        <v>173</v>
      </c>
      <c r="B62" s="266" t="s">
        <v>174</v>
      </c>
      <c r="C62" s="289"/>
      <c r="D62" s="289"/>
      <c r="E62" s="289"/>
    </row>
    <row r="63" spans="1:5" ht="24" customHeight="1">
      <c r="A63" s="286"/>
      <c r="B63" s="267" t="s">
        <v>175</v>
      </c>
      <c r="C63" s="290"/>
      <c r="D63" s="290"/>
      <c r="E63" s="290"/>
    </row>
    <row r="64" spans="1:5" ht="15.75" customHeight="1">
      <c r="A64" s="288" t="s">
        <v>176</v>
      </c>
      <c r="B64" s="266" t="s">
        <v>177</v>
      </c>
      <c r="C64" s="289"/>
      <c r="D64" s="289"/>
      <c r="E64" s="289"/>
    </row>
    <row r="65" spans="1:5" ht="15.75" customHeight="1">
      <c r="A65" s="288"/>
      <c r="B65" s="266" t="s">
        <v>178</v>
      </c>
      <c r="C65" s="294"/>
      <c r="D65" s="294"/>
      <c r="E65" s="294"/>
    </row>
    <row r="66" spans="1:5" ht="15.75" customHeight="1">
      <c r="A66" s="286"/>
      <c r="B66" s="270" t="s">
        <v>179</v>
      </c>
      <c r="C66" s="290">
        <f>SUM(C64:C65)</f>
        <v>0</v>
      </c>
      <c r="D66" s="290">
        <f>SUM(D64:D65)</f>
        <v>0</v>
      </c>
      <c r="E66" s="290">
        <f>SUM(E64:E65)</f>
        <v>0</v>
      </c>
    </row>
    <row r="67" spans="1:5" ht="15.75" customHeight="1">
      <c r="A67" s="288" t="s">
        <v>180</v>
      </c>
      <c r="B67" s="270" t="s">
        <v>181</v>
      </c>
      <c r="C67" s="295"/>
      <c r="D67" s="295"/>
      <c r="E67" s="295"/>
    </row>
    <row r="68" spans="1:6" ht="15" customHeight="1">
      <c r="A68" s="288" t="s">
        <v>182</v>
      </c>
      <c r="B68" s="266" t="s">
        <v>183</v>
      </c>
      <c r="C68" s="289"/>
      <c r="D68" s="289"/>
      <c r="E68" s="289"/>
      <c r="F68" s="292"/>
    </row>
    <row r="69" spans="1:5" ht="11.25" customHeight="1">
      <c r="A69" s="288" t="s">
        <v>184</v>
      </c>
      <c r="B69" s="266" t="s">
        <v>185</v>
      </c>
      <c r="C69" s="289"/>
      <c r="D69" s="289"/>
      <c r="E69" s="289"/>
    </row>
    <row r="70" spans="1:5" ht="23.25" customHeight="1">
      <c r="A70" s="288"/>
      <c r="B70" s="266" t="s">
        <v>186</v>
      </c>
      <c r="C70" s="289"/>
      <c r="D70" s="289"/>
      <c r="E70" s="289"/>
    </row>
    <row r="71" spans="1:5" ht="24.75" customHeight="1">
      <c r="A71" s="288" t="s">
        <v>187</v>
      </c>
      <c r="B71" s="266" t="s">
        <v>188</v>
      </c>
      <c r="C71" s="289"/>
      <c r="D71" s="289"/>
      <c r="E71" s="289"/>
    </row>
    <row r="72" spans="1:5" ht="13.5" customHeight="1">
      <c r="A72" s="288" t="s">
        <v>189</v>
      </c>
      <c r="B72" s="266" t="s">
        <v>190</v>
      </c>
      <c r="C72" s="289"/>
      <c r="D72" s="289"/>
      <c r="E72" s="289"/>
    </row>
    <row r="73" spans="1:5" ht="13.5" customHeight="1">
      <c r="A73" s="286"/>
      <c r="B73" s="267" t="s">
        <v>191</v>
      </c>
      <c r="C73" s="296">
        <f>C68</f>
        <v>0</v>
      </c>
      <c r="D73" s="296">
        <f>D68</f>
        <v>0</v>
      </c>
      <c r="E73" s="296">
        <f>E68</f>
        <v>0</v>
      </c>
    </row>
    <row r="74" spans="1:5" ht="13.5" customHeight="1">
      <c r="A74" s="286"/>
      <c r="B74" s="270" t="s">
        <v>192</v>
      </c>
      <c r="C74" s="290">
        <f>C73+C67+C66+C63</f>
        <v>0</v>
      </c>
      <c r="D74" s="290">
        <f>D73+D67+D66+D63</f>
        <v>0</v>
      </c>
      <c r="E74" s="290">
        <f>E73+E67+E66+E63</f>
        <v>0</v>
      </c>
    </row>
    <row r="75" spans="1:5" ht="25.5" customHeight="1">
      <c r="A75" s="288" t="s">
        <v>193</v>
      </c>
      <c r="B75" s="264" t="s">
        <v>194</v>
      </c>
      <c r="C75" s="295"/>
      <c r="D75" s="295"/>
      <c r="E75" s="295"/>
    </row>
    <row r="76" spans="1:5" ht="16.5" customHeight="1">
      <c r="A76" s="288" t="s">
        <v>195</v>
      </c>
      <c r="B76" s="264" t="s">
        <v>196</v>
      </c>
      <c r="C76" s="289"/>
      <c r="D76" s="289"/>
      <c r="E76" s="289"/>
    </row>
    <row r="77" spans="1:5" ht="12.75" customHeight="1">
      <c r="A77" s="288" t="s">
        <v>197</v>
      </c>
      <c r="B77" s="264" t="s">
        <v>198</v>
      </c>
      <c r="C77" s="289"/>
      <c r="D77" s="289"/>
      <c r="E77" s="289"/>
    </row>
    <row r="78" spans="1:5" ht="12.75" customHeight="1">
      <c r="A78" s="286"/>
      <c r="B78" s="270" t="s">
        <v>199</v>
      </c>
      <c r="C78" s="290"/>
      <c r="D78" s="290"/>
      <c r="E78" s="290"/>
    </row>
    <row r="79" spans="1:5" ht="26.25" customHeight="1">
      <c r="A79" s="288" t="s">
        <v>200</v>
      </c>
      <c r="B79" s="266" t="s">
        <v>201</v>
      </c>
      <c r="C79" s="289"/>
      <c r="D79" s="289"/>
      <c r="E79" s="289"/>
    </row>
    <row r="80" spans="1:5" ht="13.5" customHeight="1">
      <c r="A80" s="288" t="s">
        <v>202</v>
      </c>
      <c r="B80" s="266" t="s">
        <v>287</v>
      </c>
      <c r="C80" s="289"/>
      <c r="D80" s="289"/>
      <c r="E80" s="289"/>
    </row>
    <row r="81" spans="1:5" ht="13.5" customHeight="1">
      <c r="A81" s="288" t="s">
        <v>203</v>
      </c>
      <c r="B81" s="266" t="s">
        <v>204</v>
      </c>
      <c r="C81" s="289"/>
      <c r="D81" s="289"/>
      <c r="E81" s="289"/>
    </row>
    <row r="82" spans="1:5" ht="24.75" customHeight="1">
      <c r="A82" s="286"/>
      <c r="B82" s="270" t="s">
        <v>205</v>
      </c>
      <c r="C82" s="290"/>
      <c r="D82" s="290"/>
      <c r="E82" s="290"/>
    </row>
    <row r="83" spans="1:5" ht="15" customHeight="1">
      <c r="A83" s="288" t="s">
        <v>206</v>
      </c>
      <c r="B83" s="266" t="s">
        <v>207</v>
      </c>
      <c r="C83" s="289"/>
      <c r="D83" s="289"/>
      <c r="E83" s="289"/>
    </row>
    <row r="84" spans="1:5" ht="13.5" customHeight="1">
      <c r="A84" s="288" t="s">
        <v>208</v>
      </c>
      <c r="B84" s="266" t="s">
        <v>209</v>
      </c>
      <c r="C84" s="289"/>
      <c r="D84" s="289"/>
      <c r="E84" s="289"/>
    </row>
    <row r="85" spans="1:5" ht="13.5" customHeight="1">
      <c r="A85" s="288" t="s">
        <v>288</v>
      </c>
      <c r="B85" s="266" t="s">
        <v>211</v>
      </c>
      <c r="C85" s="289"/>
      <c r="D85" s="289"/>
      <c r="E85" s="289"/>
    </row>
    <row r="86" spans="1:5" ht="13.5" customHeight="1">
      <c r="A86" s="288" t="s">
        <v>212</v>
      </c>
      <c r="B86" s="266" t="s">
        <v>213</v>
      </c>
      <c r="C86" s="289"/>
      <c r="D86" s="289"/>
      <c r="E86" s="289"/>
    </row>
    <row r="87" spans="1:5" ht="23.25" customHeight="1">
      <c r="A87" s="288"/>
      <c r="B87" s="267" t="s">
        <v>214</v>
      </c>
      <c r="C87" s="289"/>
      <c r="D87" s="289"/>
      <c r="E87" s="289"/>
    </row>
    <row r="88" spans="1:5" ht="13.5" customHeight="1">
      <c r="A88" s="288" t="s">
        <v>215</v>
      </c>
      <c r="B88" s="267" t="s">
        <v>216</v>
      </c>
      <c r="C88" s="289"/>
      <c r="D88" s="289"/>
      <c r="E88" s="289"/>
    </row>
    <row r="89" spans="1:5" ht="13.5" customHeight="1">
      <c r="A89" s="286"/>
      <c r="B89" s="270" t="s">
        <v>217</v>
      </c>
      <c r="C89" s="296"/>
      <c r="D89" s="296"/>
      <c r="E89" s="296"/>
    </row>
    <row r="90" spans="1:5" ht="13.5" customHeight="1">
      <c r="A90" s="286"/>
      <c r="B90" s="270" t="s">
        <v>218</v>
      </c>
      <c r="C90" s="290">
        <f>C78+C74+C60+C31+C24</f>
        <v>0</v>
      </c>
      <c r="D90" s="290">
        <f>D78+D74+D60+D31+D24</f>
        <v>0</v>
      </c>
      <c r="E90" s="290">
        <f>E78+E74+E60+E31+E24</f>
        <v>0</v>
      </c>
    </row>
    <row r="91" spans="1:5" ht="13.5" customHeight="1">
      <c r="A91" s="288" t="s">
        <v>219</v>
      </c>
      <c r="B91" s="266" t="s">
        <v>220</v>
      </c>
      <c r="C91" s="295"/>
      <c r="D91" s="295"/>
      <c r="E91" s="295"/>
    </row>
    <row r="92" spans="1:5" ht="13.5" customHeight="1">
      <c r="A92" s="288" t="s">
        <v>221</v>
      </c>
      <c r="B92" s="266" t="s">
        <v>222</v>
      </c>
      <c r="C92" s="289"/>
      <c r="D92" s="289"/>
      <c r="E92" s="289"/>
    </row>
    <row r="93" spans="1:5" ht="13.5" customHeight="1">
      <c r="A93" s="288"/>
      <c r="B93" s="266" t="s">
        <v>223</v>
      </c>
      <c r="C93" s="289"/>
      <c r="D93" s="289"/>
      <c r="E93" s="289"/>
    </row>
    <row r="94" spans="1:5" ht="13.5" customHeight="1">
      <c r="A94" s="288" t="s">
        <v>224</v>
      </c>
      <c r="B94" s="266" t="s">
        <v>225</v>
      </c>
      <c r="C94" s="289"/>
      <c r="D94" s="289"/>
      <c r="E94" s="289"/>
    </row>
    <row r="95" spans="1:5" ht="13.5" customHeight="1">
      <c r="A95" s="288" t="s">
        <v>226</v>
      </c>
      <c r="B95" s="266" t="s">
        <v>227</v>
      </c>
      <c r="C95" s="289"/>
      <c r="D95" s="289"/>
      <c r="E95" s="289"/>
    </row>
    <row r="96" spans="1:5" ht="13.5" customHeight="1">
      <c r="A96" s="288" t="s">
        <v>226</v>
      </c>
      <c r="B96" s="266" t="s">
        <v>228</v>
      </c>
      <c r="C96" s="289"/>
      <c r="D96" s="289"/>
      <c r="E96" s="289"/>
    </row>
    <row r="97" spans="1:5" ht="24.75" customHeight="1">
      <c r="A97" s="288" t="s">
        <v>229</v>
      </c>
      <c r="B97" s="266" t="s">
        <v>230</v>
      </c>
      <c r="C97" s="289"/>
      <c r="D97" s="289"/>
      <c r="E97" s="289"/>
    </row>
    <row r="98" spans="1:5" ht="13.5" customHeight="1">
      <c r="A98" s="286"/>
      <c r="B98" s="267" t="s">
        <v>232</v>
      </c>
      <c r="C98" s="290"/>
      <c r="D98" s="290"/>
      <c r="E98" s="290"/>
    </row>
    <row r="99" spans="1:5" ht="13.5" customHeight="1">
      <c r="A99" s="288" t="s">
        <v>233</v>
      </c>
      <c r="B99" s="266" t="s">
        <v>234</v>
      </c>
      <c r="C99" s="289"/>
      <c r="D99" s="289"/>
      <c r="E99" s="289"/>
    </row>
    <row r="100" spans="1:5" ht="13.5" customHeight="1">
      <c r="A100" s="288" t="s">
        <v>235</v>
      </c>
      <c r="B100" s="266" t="s">
        <v>236</v>
      </c>
      <c r="C100" s="289"/>
      <c r="D100" s="289"/>
      <c r="E100" s="289"/>
    </row>
    <row r="101" spans="1:5" ht="13.5" customHeight="1">
      <c r="A101" s="288" t="s">
        <v>237</v>
      </c>
      <c r="B101" s="266" t="s">
        <v>238</v>
      </c>
      <c r="C101" s="289"/>
      <c r="D101" s="289"/>
      <c r="E101" s="289"/>
    </row>
    <row r="102" spans="1:5" ht="15" customHeight="1">
      <c r="A102" s="288" t="s">
        <v>239</v>
      </c>
      <c r="B102" s="266" t="s">
        <v>240</v>
      </c>
      <c r="C102" s="289"/>
      <c r="D102" s="289"/>
      <c r="E102" s="289"/>
    </row>
    <row r="103" spans="1:5" ht="15" customHeight="1">
      <c r="A103" s="286"/>
      <c r="B103" s="267" t="s">
        <v>242</v>
      </c>
      <c r="C103" s="290"/>
      <c r="D103" s="290"/>
      <c r="E103" s="290"/>
    </row>
    <row r="104" spans="1:5" ht="15" customHeight="1">
      <c r="A104" s="288">
        <v>246</v>
      </c>
      <c r="B104" s="266" t="s">
        <v>243</v>
      </c>
      <c r="C104" s="289"/>
      <c r="D104" s="289"/>
      <c r="E104" s="289"/>
    </row>
    <row r="105" spans="1:5" ht="15" customHeight="1">
      <c r="A105" s="288">
        <v>247</v>
      </c>
      <c r="B105" s="266" t="s">
        <v>244</v>
      </c>
      <c r="C105" s="289"/>
      <c r="D105" s="289"/>
      <c r="E105" s="289"/>
    </row>
    <row r="106" spans="1:5" ht="15" customHeight="1">
      <c r="A106" s="288">
        <v>249</v>
      </c>
      <c r="B106" s="266" t="s">
        <v>245</v>
      </c>
      <c r="C106" s="289"/>
      <c r="D106" s="289"/>
      <c r="E106" s="289"/>
    </row>
    <row r="107" spans="1:5" ht="27.75" customHeight="1">
      <c r="A107" s="286"/>
      <c r="B107" s="270" t="s">
        <v>246</v>
      </c>
      <c r="C107" s="290"/>
      <c r="D107" s="290"/>
      <c r="E107" s="290"/>
    </row>
    <row r="108" spans="1:5" ht="25.5" customHeight="1">
      <c r="A108" s="288" t="s">
        <v>247</v>
      </c>
      <c r="B108" s="266" t="s">
        <v>454</v>
      </c>
      <c r="C108" s="289"/>
      <c r="D108" s="289"/>
      <c r="E108" s="289"/>
    </row>
    <row r="109" spans="1:5" ht="13.5" customHeight="1">
      <c r="A109" s="288" t="s">
        <v>249</v>
      </c>
      <c r="B109" s="266" t="s">
        <v>209</v>
      </c>
      <c r="C109" s="289"/>
      <c r="D109" s="289"/>
      <c r="E109" s="289"/>
    </row>
    <row r="110" spans="1:6" ht="13.5" customHeight="1">
      <c r="A110" s="288" t="s">
        <v>250</v>
      </c>
      <c r="B110" s="266" t="s">
        <v>211</v>
      </c>
      <c r="C110" s="294">
        <v>2000000</v>
      </c>
      <c r="D110" s="294">
        <v>0</v>
      </c>
      <c r="E110" s="294">
        <v>2000000</v>
      </c>
      <c r="F110" s="281" t="s">
        <v>490</v>
      </c>
    </row>
    <row r="111" spans="1:5" ht="13.5" customHeight="1">
      <c r="A111" s="288" t="s">
        <v>251</v>
      </c>
      <c r="B111" s="266" t="s">
        <v>213</v>
      </c>
      <c r="C111" s="289"/>
      <c r="D111" s="289"/>
      <c r="E111" s="289"/>
    </row>
    <row r="112" spans="1:5" ht="13.5" customHeight="1">
      <c r="A112" s="288"/>
      <c r="B112" s="267" t="s">
        <v>455</v>
      </c>
      <c r="C112" s="289">
        <f>SUM(C108:C111)</f>
        <v>2000000</v>
      </c>
      <c r="D112" s="289">
        <f>SUM(D108:D111)</f>
        <v>0</v>
      </c>
      <c r="E112" s="289">
        <f>SUM(E108:E111)</f>
        <v>2000000</v>
      </c>
    </row>
    <row r="113" spans="1:5" ht="13.5" customHeight="1">
      <c r="A113" s="288"/>
      <c r="B113" s="267" t="s">
        <v>253</v>
      </c>
      <c r="C113" s="289">
        <f>C112+C107+C103+C98</f>
        <v>2000000</v>
      </c>
      <c r="D113" s="289">
        <f>D112+D107+D103+D98</f>
        <v>0</v>
      </c>
      <c r="E113" s="289">
        <f>E112+E107+E103+E98</f>
        <v>2000000</v>
      </c>
    </row>
    <row r="114" spans="1:5" ht="13.5" customHeight="1">
      <c r="A114" s="286"/>
      <c r="B114" s="267" t="s">
        <v>254</v>
      </c>
      <c r="C114" s="290">
        <f>C113+C90</f>
        <v>2000000</v>
      </c>
      <c r="D114" s="290">
        <f>D113+D90</f>
        <v>0</v>
      </c>
      <c r="E114" s="290">
        <f>E113+E90</f>
        <v>2000000</v>
      </c>
    </row>
    <row r="115" spans="1:5" ht="24.75" customHeight="1">
      <c r="A115" s="297" t="s">
        <v>255</v>
      </c>
      <c r="B115" s="264" t="s">
        <v>256</v>
      </c>
      <c r="C115" s="295"/>
      <c r="D115" s="295"/>
      <c r="E115" s="295"/>
    </row>
    <row r="116" spans="1:5" ht="13.5" customHeight="1">
      <c r="A116" s="297" t="s">
        <v>257</v>
      </c>
      <c r="B116" s="264" t="s">
        <v>258</v>
      </c>
      <c r="C116" s="289"/>
      <c r="D116" s="289"/>
      <c r="E116" s="289"/>
    </row>
    <row r="117" spans="1:5" ht="13.5" customHeight="1">
      <c r="A117" s="298"/>
      <c r="B117" s="270" t="s">
        <v>259</v>
      </c>
      <c r="C117" s="290"/>
      <c r="D117" s="290"/>
      <c r="E117" s="290"/>
    </row>
    <row r="118" spans="1:5" ht="13.5" customHeight="1">
      <c r="A118" s="297" t="s">
        <v>260</v>
      </c>
      <c r="B118" s="276" t="s">
        <v>261</v>
      </c>
      <c r="C118" s="299"/>
      <c r="D118" s="299"/>
      <c r="E118" s="299"/>
    </row>
    <row r="119" spans="1:5" ht="13.5" customHeight="1">
      <c r="A119" s="297" t="s">
        <v>262</v>
      </c>
      <c r="B119" s="266" t="s">
        <v>263</v>
      </c>
      <c r="C119" s="289"/>
      <c r="D119" s="289"/>
      <c r="E119" s="289"/>
    </row>
    <row r="120" spans="1:5" ht="13.5" customHeight="1">
      <c r="A120" s="297" t="s">
        <v>264</v>
      </c>
      <c r="B120" s="266" t="s">
        <v>265</v>
      </c>
      <c r="C120" s="289"/>
      <c r="D120" s="289"/>
      <c r="E120" s="289"/>
    </row>
    <row r="121" spans="1:5" ht="13.5" customHeight="1">
      <c r="A121" s="297" t="s">
        <v>266</v>
      </c>
      <c r="B121" s="264" t="s">
        <v>267</v>
      </c>
      <c r="C121" s="289"/>
      <c r="D121" s="289"/>
      <c r="E121" s="289"/>
    </row>
    <row r="122" spans="1:5" ht="13.5" customHeight="1">
      <c r="A122" s="297" t="s">
        <v>268</v>
      </c>
      <c r="B122" s="266" t="s">
        <v>269</v>
      </c>
      <c r="C122" s="289"/>
      <c r="D122" s="289"/>
      <c r="E122" s="289"/>
    </row>
    <row r="123" spans="1:5" ht="13.5" customHeight="1">
      <c r="A123" s="297" t="s">
        <v>270</v>
      </c>
      <c r="B123" s="266" t="s">
        <v>271</v>
      </c>
      <c r="C123" s="289"/>
      <c r="D123" s="289"/>
      <c r="E123" s="289"/>
    </row>
    <row r="124" spans="1:5" ht="13.5" customHeight="1">
      <c r="A124" s="298">
        <v>297</v>
      </c>
      <c r="B124" s="270" t="s">
        <v>272</v>
      </c>
      <c r="C124" s="290"/>
      <c r="D124" s="290"/>
      <c r="E124" s="290"/>
    </row>
    <row r="125" spans="1:5" ht="13.5" customHeight="1">
      <c r="A125" s="297" t="s">
        <v>273</v>
      </c>
      <c r="B125" s="276" t="s">
        <v>274</v>
      </c>
      <c r="C125" s="299"/>
      <c r="D125" s="299"/>
      <c r="E125" s="299"/>
    </row>
    <row r="126" spans="1:5" ht="13.5" customHeight="1">
      <c r="A126" s="297" t="s">
        <v>275</v>
      </c>
      <c r="B126" s="276" t="s">
        <v>276</v>
      </c>
      <c r="C126" s="299"/>
      <c r="D126" s="299"/>
      <c r="E126" s="299"/>
    </row>
    <row r="127" spans="1:5" ht="13.5" customHeight="1">
      <c r="A127" s="297">
        <v>5915</v>
      </c>
      <c r="B127" s="276" t="s">
        <v>277</v>
      </c>
      <c r="C127" s="299"/>
      <c r="D127" s="299"/>
      <c r="E127" s="299"/>
    </row>
    <row r="128" spans="1:5" ht="13.5" customHeight="1">
      <c r="A128" s="297">
        <v>5916</v>
      </c>
      <c r="B128" s="276" t="s">
        <v>278</v>
      </c>
      <c r="C128" s="299"/>
      <c r="D128" s="299"/>
      <c r="E128" s="299"/>
    </row>
    <row r="129" spans="1:5" ht="14.25" customHeight="1">
      <c r="A129" s="298"/>
      <c r="B129" s="278" t="s">
        <v>279</v>
      </c>
      <c r="C129" s="287"/>
      <c r="D129" s="287"/>
      <c r="E129" s="287"/>
    </row>
    <row r="130" spans="1:5" ht="14.25" customHeight="1">
      <c r="A130" s="298"/>
      <c r="B130" s="278" t="s">
        <v>280</v>
      </c>
      <c r="C130" s="300"/>
      <c r="D130" s="300"/>
      <c r="E130" s="300"/>
    </row>
    <row r="131" spans="1:6" ht="14.25" customHeight="1">
      <c r="A131" s="298"/>
      <c r="B131" s="267" t="s">
        <v>281</v>
      </c>
      <c r="C131" s="290">
        <f>C130+C114</f>
        <v>2000000</v>
      </c>
      <c r="D131" s="290">
        <f>D130+D114</f>
        <v>0</v>
      </c>
      <c r="E131" s="290">
        <f>E130+E114</f>
        <v>2000000</v>
      </c>
      <c r="F131" s="301"/>
    </row>
  </sheetData>
  <sheetProtection selectLockedCells="1" selectUnlockedCells="1"/>
  <mergeCells count="1">
    <mergeCell ref="B2:C2"/>
  </mergeCells>
  <printOptions headings="1"/>
  <pageMargins left="0.7083333333333334" right="0.7083333333333334" top="0.7479166666666666" bottom="0.7479166666666666" header="0.5118055555555555" footer="0.5118055555555555"/>
  <pageSetup fitToHeight="2" fitToWidth="1" horizontalDpi="300" verticalDpi="300" orientation="portrait" paperSize="9" scale="72" r:id="rId1"/>
  <headerFooter alignWithMargins="0">
    <oddHeader>&amp;C&amp;P/&amp;N</oddHeader>
    <oddFooter>&amp;L&amp;F&amp;C&amp;D&amp;R&amp;A</oddFooter>
  </headerFooter>
  <rowBreaks count="1" manualBreakCount="1">
    <brk id="90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83203125" defaultRowHeight="18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F131"/>
  <sheetViews>
    <sheetView view="pageBreakPreview" zoomScaleSheetLayoutView="100" zoomScalePageLayoutView="0" workbookViewId="0" topLeftCell="A118">
      <selection activeCell="B2" sqref="B2:C2"/>
    </sheetView>
  </sheetViews>
  <sheetFormatPr defaultColWidth="8.83203125" defaultRowHeight="18"/>
  <cols>
    <col min="1" max="1" width="8.83203125" style="23" customWidth="1"/>
    <col min="2" max="2" width="37.66015625" style="23" customWidth="1"/>
    <col min="3" max="4" width="8.83203125" style="280" customWidth="1"/>
    <col min="5" max="5" width="12.5" style="280" customWidth="1"/>
    <col min="6" max="6" width="20.33203125" style="281" customWidth="1"/>
    <col min="7" max="16384" width="8.83203125" style="23" customWidth="1"/>
  </cols>
  <sheetData>
    <row r="1" spans="1:5" ht="15" customHeight="1">
      <c r="A1" s="282"/>
      <c r="B1" s="283"/>
      <c r="C1" s="284"/>
      <c r="D1" s="284"/>
      <c r="E1" s="284"/>
    </row>
    <row r="2" spans="1:5" ht="15" customHeight="1">
      <c r="A2" s="285"/>
      <c r="B2" s="537" t="s">
        <v>564</v>
      </c>
      <c r="C2" s="538"/>
      <c r="D2" s="287"/>
      <c r="E2" s="287" t="s">
        <v>14</v>
      </c>
    </row>
    <row r="3" spans="1:5" ht="15" customHeight="1">
      <c r="A3" s="285"/>
      <c r="B3" s="286"/>
      <c r="C3" s="287"/>
      <c r="D3" s="287"/>
      <c r="E3" s="287"/>
    </row>
    <row r="4" spans="1:5" ht="46.5" customHeight="1">
      <c r="A4" s="285">
        <v>889928</v>
      </c>
      <c r="B4" s="286" t="s">
        <v>31</v>
      </c>
      <c r="C4" s="33" t="s">
        <v>500</v>
      </c>
      <c r="D4" s="424" t="s">
        <v>563</v>
      </c>
      <c r="E4" s="380" t="s">
        <v>561</v>
      </c>
    </row>
    <row r="5" spans="1:5" ht="15" customHeight="1">
      <c r="A5" s="285">
        <v>107055</v>
      </c>
      <c r="B5" s="286"/>
      <c r="C5" s="287"/>
      <c r="D5" s="287"/>
      <c r="E5" s="287"/>
    </row>
    <row r="6" spans="1:5" ht="12" customHeight="1">
      <c r="A6" s="288" t="s">
        <v>60</v>
      </c>
      <c r="B6" s="266" t="s">
        <v>61</v>
      </c>
      <c r="C6" s="289"/>
      <c r="D6" s="289"/>
      <c r="E6" s="289"/>
    </row>
    <row r="7" spans="1:5" ht="12" customHeight="1">
      <c r="A7" s="288" t="s">
        <v>62</v>
      </c>
      <c r="B7" s="266" t="s">
        <v>63</v>
      </c>
      <c r="C7" s="289"/>
      <c r="D7" s="289"/>
      <c r="E7" s="289"/>
    </row>
    <row r="8" spans="1:5" ht="12" customHeight="1">
      <c r="A8" s="288" t="s">
        <v>64</v>
      </c>
      <c r="B8" s="266" t="s">
        <v>65</v>
      </c>
      <c r="C8" s="289"/>
      <c r="D8" s="289"/>
      <c r="E8" s="289"/>
    </row>
    <row r="9" spans="1:5" ht="12" customHeight="1">
      <c r="A9" s="288" t="s">
        <v>66</v>
      </c>
      <c r="B9" s="266" t="s">
        <v>67</v>
      </c>
      <c r="C9" s="289"/>
      <c r="D9" s="289"/>
      <c r="E9" s="289"/>
    </row>
    <row r="10" spans="1:5" ht="12" customHeight="1">
      <c r="A10" s="288" t="s">
        <v>68</v>
      </c>
      <c r="B10" s="266" t="s">
        <v>69</v>
      </c>
      <c r="C10" s="289"/>
      <c r="D10" s="289"/>
      <c r="E10" s="289"/>
    </row>
    <row r="11" spans="1:5" ht="12" customHeight="1">
      <c r="A11" s="288" t="s">
        <v>70</v>
      </c>
      <c r="B11" s="266" t="s">
        <v>71</v>
      </c>
      <c r="C11" s="289"/>
      <c r="D11" s="289"/>
      <c r="E11" s="289"/>
    </row>
    <row r="12" spans="1:5" ht="12" customHeight="1">
      <c r="A12" s="288" t="s">
        <v>72</v>
      </c>
      <c r="B12" s="266" t="s">
        <v>73</v>
      </c>
      <c r="C12" s="289"/>
      <c r="D12" s="289"/>
      <c r="E12" s="289"/>
    </row>
    <row r="13" spans="1:5" ht="12" customHeight="1">
      <c r="A13" s="288" t="s">
        <v>74</v>
      </c>
      <c r="B13" s="266" t="s">
        <v>75</v>
      </c>
      <c r="C13" s="289"/>
      <c r="D13" s="289"/>
      <c r="E13" s="289"/>
    </row>
    <row r="14" spans="1:5" ht="12" customHeight="1">
      <c r="A14" s="288" t="s">
        <v>76</v>
      </c>
      <c r="B14" s="266" t="s">
        <v>77</v>
      </c>
      <c r="C14" s="289"/>
      <c r="D14" s="289"/>
      <c r="E14" s="289"/>
    </row>
    <row r="15" spans="1:5" ht="12" customHeight="1">
      <c r="A15" s="288" t="s">
        <v>79</v>
      </c>
      <c r="B15" s="266" t="s">
        <v>80</v>
      </c>
      <c r="C15" s="289"/>
      <c r="D15" s="289"/>
      <c r="E15" s="289"/>
    </row>
    <row r="16" spans="1:5" ht="12" customHeight="1">
      <c r="A16" s="288" t="s">
        <v>82</v>
      </c>
      <c r="B16" s="266" t="s">
        <v>83</v>
      </c>
      <c r="C16" s="289"/>
      <c r="D16" s="289"/>
      <c r="E16" s="289"/>
    </row>
    <row r="17" spans="1:5" ht="12" customHeight="1">
      <c r="A17" s="288" t="s">
        <v>85</v>
      </c>
      <c r="B17" s="266" t="s">
        <v>86</v>
      </c>
      <c r="C17" s="289"/>
      <c r="D17" s="289"/>
      <c r="E17" s="289"/>
    </row>
    <row r="18" spans="1:5" ht="12" customHeight="1">
      <c r="A18" s="286"/>
      <c r="B18" s="267" t="s">
        <v>88</v>
      </c>
      <c r="C18" s="290"/>
      <c r="D18" s="290"/>
      <c r="E18" s="290"/>
    </row>
    <row r="19" spans="1:5" ht="12" customHeight="1">
      <c r="A19" s="288" t="s">
        <v>90</v>
      </c>
      <c r="B19" s="266" t="s">
        <v>91</v>
      </c>
      <c r="C19" s="289"/>
      <c r="D19" s="289"/>
      <c r="E19" s="289"/>
    </row>
    <row r="20" spans="1:5" ht="24.75" customHeight="1">
      <c r="A20" s="288" t="s">
        <v>93</v>
      </c>
      <c r="B20" s="266" t="s">
        <v>94</v>
      </c>
      <c r="C20" s="289"/>
      <c r="D20" s="289"/>
      <c r="E20" s="289"/>
    </row>
    <row r="21" spans="1:5" ht="13.5" customHeight="1">
      <c r="A21" s="288" t="s">
        <v>97</v>
      </c>
      <c r="B21" s="266" t="s">
        <v>98</v>
      </c>
      <c r="C21" s="289"/>
      <c r="D21" s="289"/>
      <c r="E21" s="289"/>
    </row>
    <row r="22" spans="1:5" ht="13.5" customHeight="1">
      <c r="A22" s="288" t="s">
        <v>99</v>
      </c>
      <c r="B22" s="266" t="s">
        <v>100</v>
      </c>
      <c r="C22" s="289"/>
      <c r="D22" s="289"/>
      <c r="E22" s="289"/>
    </row>
    <row r="23" spans="1:5" ht="13.5" customHeight="1">
      <c r="A23" s="286"/>
      <c r="B23" s="267" t="s">
        <v>101</v>
      </c>
      <c r="C23" s="290"/>
      <c r="D23" s="290"/>
      <c r="E23" s="290"/>
    </row>
    <row r="24" spans="1:5" ht="13.5" customHeight="1">
      <c r="A24" s="286"/>
      <c r="B24" s="267" t="s">
        <v>103</v>
      </c>
      <c r="C24" s="290"/>
      <c r="D24" s="290"/>
      <c r="E24" s="290"/>
    </row>
    <row r="25" spans="1:5" ht="12" customHeight="1">
      <c r="A25" s="288" t="s">
        <v>104</v>
      </c>
      <c r="B25" s="291" t="s">
        <v>105</v>
      </c>
      <c r="C25" s="289"/>
      <c r="D25" s="289"/>
      <c r="E25" s="289"/>
    </row>
    <row r="26" spans="1:5" ht="12" customHeight="1">
      <c r="A26" s="288" t="s">
        <v>106</v>
      </c>
      <c r="B26" s="291" t="s">
        <v>107</v>
      </c>
      <c r="C26" s="289"/>
      <c r="D26" s="289"/>
      <c r="E26" s="289"/>
    </row>
    <row r="27" spans="1:5" ht="12" customHeight="1">
      <c r="A27" s="288" t="s">
        <v>108</v>
      </c>
      <c r="B27" s="291" t="s">
        <v>109</v>
      </c>
      <c r="C27" s="289"/>
      <c r="D27" s="289"/>
      <c r="E27" s="289"/>
    </row>
    <row r="28" spans="1:5" ht="12" customHeight="1">
      <c r="A28" s="288">
        <v>5215</v>
      </c>
      <c r="B28" s="291" t="s">
        <v>110</v>
      </c>
      <c r="C28" s="289"/>
      <c r="D28" s="289"/>
      <c r="E28" s="289"/>
    </row>
    <row r="29" spans="1:5" ht="12" customHeight="1">
      <c r="A29" s="288">
        <v>5216</v>
      </c>
      <c r="B29" s="291" t="s">
        <v>111</v>
      </c>
      <c r="C29" s="289"/>
      <c r="D29" s="289"/>
      <c r="E29" s="289"/>
    </row>
    <row r="30" spans="1:5" ht="12" customHeight="1">
      <c r="A30" s="288" t="s">
        <v>112</v>
      </c>
      <c r="B30" s="291" t="s">
        <v>113</v>
      </c>
      <c r="C30" s="289"/>
      <c r="D30" s="289"/>
      <c r="E30" s="289"/>
    </row>
    <row r="31" spans="1:5" ht="21" customHeight="1">
      <c r="A31" s="286"/>
      <c r="B31" s="267" t="s">
        <v>115</v>
      </c>
      <c r="C31" s="290"/>
      <c r="D31" s="290"/>
      <c r="E31" s="290"/>
    </row>
    <row r="32" spans="1:5" ht="12.75" customHeight="1">
      <c r="A32" s="288" t="s">
        <v>116</v>
      </c>
      <c r="B32" s="266" t="s">
        <v>117</v>
      </c>
      <c r="C32" s="289"/>
      <c r="D32" s="289"/>
      <c r="E32" s="289"/>
    </row>
    <row r="33" spans="1:6" ht="16.5" customHeight="1">
      <c r="A33" s="288" t="s">
        <v>118</v>
      </c>
      <c r="B33" s="266" t="s">
        <v>119</v>
      </c>
      <c r="C33" s="289">
        <v>0</v>
      </c>
      <c r="D33" s="289">
        <v>0</v>
      </c>
      <c r="E33" s="289">
        <v>0</v>
      </c>
      <c r="F33" s="292"/>
    </row>
    <row r="34" spans="1:6" ht="16.5" customHeight="1">
      <c r="A34" s="286"/>
      <c r="B34" s="267" t="s">
        <v>121</v>
      </c>
      <c r="C34" s="290">
        <f>C33</f>
        <v>0</v>
      </c>
      <c r="D34" s="290">
        <f>D33</f>
        <v>0</v>
      </c>
      <c r="E34" s="290">
        <f>E33</f>
        <v>0</v>
      </c>
      <c r="F34" s="293"/>
    </row>
    <row r="35" spans="1:5" ht="12.75" customHeight="1">
      <c r="A35" s="288" t="s">
        <v>122</v>
      </c>
      <c r="B35" s="266" t="s">
        <v>284</v>
      </c>
      <c r="C35" s="289"/>
      <c r="D35" s="289"/>
      <c r="E35" s="289"/>
    </row>
    <row r="36" spans="1:5" ht="12.75" customHeight="1">
      <c r="A36" s="288" t="s">
        <v>124</v>
      </c>
      <c r="B36" s="266" t="s">
        <v>125</v>
      </c>
      <c r="C36" s="289"/>
      <c r="D36" s="289"/>
      <c r="E36" s="289"/>
    </row>
    <row r="37" spans="1:5" ht="12.75" customHeight="1">
      <c r="A37" s="286"/>
      <c r="B37" s="267" t="s">
        <v>127</v>
      </c>
      <c r="C37" s="290"/>
      <c r="D37" s="290"/>
      <c r="E37" s="290"/>
    </row>
    <row r="38" spans="1:5" ht="12.75" customHeight="1">
      <c r="A38" s="288" t="s">
        <v>128</v>
      </c>
      <c r="B38" s="266" t="s">
        <v>129</v>
      </c>
      <c r="C38" s="289"/>
      <c r="D38" s="289"/>
      <c r="E38" s="289"/>
    </row>
    <row r="39" spans="1:5" ht="12.75" customHeight="1">
      <c r="A39" s="288" t="s">
        <v>130</v>
      </c>
      <c r="B39" s="266" t="s">
        <v>131</v>
      </c>
      <c r="C39" s="289"/>
      <c r="D39" s="289"/>
      <c r="E39" s="289"/>
    </row>
    <row r="40" spans="1:5" ht="12.75" customHeight="1">
      <c r="A40" s="288" t="s">
        <v>132</v>
      </c>
      <c r="B40" s="266" t="s">
        <v>133</v>
      </c>
      <c r="C40" s="289"/>
      <c r="D40" s="289"/>
      <c r="E40" s="289"/>
    </row>
    <row r="41" spans="1:5" ht="12.75" customHeight="1">
      <c r="A41" s="288" t="s">
        <v>134</v>
      </c>
      <c r="B41" s="266" t="s">
        <v>135</v>
      </c>
      <c r="C41" s="289"/>
      <c r="D41" s="289"/>
      <c r="E41" s="289"/>
    </row>
    <row r="42" spans="1:5" ht="12.75" customHeight="1">
      <c r="A42" s="288" t="s">
        <v>136</v>
      </c>
      <c r="B42" s="266" t="s">
        <v>137</v>
      </c>
      <c r="C42" s="289"/>
      <c r="D42" s="289"/>
      <c r="E42" s="289"/>
    </row>
    <row r="43" spans="1:5" ht="12.75" customHeight="1">
      <c r="A43" s="286"/>
      <c r="B43" s="267" t="s">
        <v>139</v>
      </c>
      <c r="C43" s="290">
        <f>SUM(C42)</f>
        <v>0</v>
      </c>
      <c r="D43" s="290">
        <f>SUM(D42)</f>
        <v>0</v>
      </c>
      <c r="E43" s="290">
        <f>SUM(E42)</f>
        <v>0</v>
      </c>
    </row>
    <row r="44" spans="1:5" ht="12.75" customHeight="1">
      <c r="A44" s="286" t="s">
        <v>140</v>
      </c>
      <c r="B44" s="267" t="s">
        <v>141</v>
      </c>
      <c r="C44" s="290"/>
      <c r="D44" s="290"/>
      <c r="E44" s="290"/>
    </row>
    <row r="45" spans="1:5" ht="12.75" customHeight="1">
      <c r="A45" s="286" t="s">
        <v>143</v>
      </c>
      <c r="B45" s="267" t="s">
        <v>144</v>
      </c>
      <c r="C45" s="290"/>
      <c r="D45" s="290"/>
      <c r="E45" s="290"/>
    </row>
    <row r="46" spans="1:5" ht="13.5" customHeight="1">
      <c r="A46" s="288">
        <v>533711</v>
      </c>
      <c r="B46" s="266" t="s">
        <v>145</v>
      </c>
      <c r="C46" s="289"/>
      <c r="D46" s="289"/>
      <c r="E46" s="289"/>
    </row>
    <row r="47" spans="1:5" ht="13.5" customHeight="1">
      <c r="A47" s="288" t="s">
        <v>146</v>
      </c>
      <c r="B47" s="266" t="s">
        <v>147</v>
      </c>
      <c r="C47" s="289"/>
      <c r="D47" s="289"/>
      <c r="E47" s="289"/>
    </row>
    <row r="48" spans="1:6" ht="16.5" customHeight="1">
      <c r="A48" s="288" t="s">
        <v>148</v>
      </c>
      <c r="B48" s="266" t="s">
        <v>149</v>
      </c>
      <c r="C48" s="289">
        <v>0</v>
      </c>
      <c r="D48" s="289">
        <v>0</v>
      </c>
      <c r="E48" s="289">
        <v>0</v>
      </c>
      <c r="F48" s="292"/>
    </row>
    <row r="49" spans="1:5" ht="13.5" customHeight="1">
      <c r="A49" s="288" t="s">
        <v>150</v>
      </c>
      <c r="B49" s="266" t="s">
        <v>151</v>
      </c>
      <c r="C49" s="289"/>
      <c r="D49" s="289"/>
      <c r="E49" s="289"/>
    </row>
    <row r="50" spans="1:5" ht="13.5" customHeight="1">
      <c r="A50" s="286"/>
      <c r="B50" s="267" t="s">
        <v>152</v>
      </c>
      <c r="C50" s="290">
        <f>C48</f>
        <v>0</v>
      </c>
      <c r="D50" s="290">
        <f>D48</f>
        <v>0</v>
      </c>
      <c r="E50" s="290">
        <f>E48</f>
        <v>0</v>
      </c>
    </row>
    <row r="51" spans="1:5" ht="13.5" customHeight="1">
      <c r="A51" s="288" t="s">
        <v>153</v>
      </c>
      <c r="B51" s="266" t="s">
        <v>154</v>
      </c>
      <c r="C51" s="289"/>
      <c r="D51" s="289"/>
      <c r="E51" s="289"/>
    </row>
    <row r="52" spans="1:5" ht="13.5" customHeight="1">
      <c r="A52" s="288" t="s">
        <v>155</v>
      </c>
      <c r="B52" s="266" t="s">
        <v>156</v>
      </c>
      <c r="C52" s="289"/>
      <c r="D52" s="289"/>
      <c r="E52" s="289"/>
    </row>
    <row r="53" spans="1:5" ht="13.5" customHeight="1">
      <c r="A53" s="286"/>
      <c r="B53" s="267" t="s">
        <v>157</v>
      </c>
      <c r="C53" s="290"/>
      <c r="D53" s="290"/>
      <c r="E53" s="290"/>
    </row>
    <row r="54" spans="1:5" ht="15" customHeight="1">
      <c r="A54" s="288" t="s">
        <v>158</v>
      </c>
      <c r="B54" s="266" t="s">
        <v>159</v>
      </c>
      <c r="C54" s="289"/>
      <c r="D54" s="289"/>
      <c r="E54" s="289"/>
    </row>
    <row r="55" spans="1:5" ht="12" customHeight="1">
      <c r="A55" s="288">
        <v>36423</v>
      </c>
      <c r="B55" s="266" t="s">
        <v>161</v>
      </c>
      <c r="C55" s="289"/>
      <c r="D55" s="289"/>
      <c r="E55" s="289"/>
    </row>
    <row r="56" spans="1:5" ht="12" customHeight="1">
      <c r="A56" s="288" t="s">
        <v>162</v>
      </c>
      <c r="B56" s="266" t="s">
        <v>163</v>
      </c>
      <c r="C56" s="289"/>
      <c r="D56" s="289"/>
      <c r="E56" s="289"/>
    </row>
    <row r="57" spans="1:5" ht="12" customHeight="1">
      <c r="A57" s="288" t="s">
        <v>164</v>
      </c>
      <c r="B57" s="266" t="s">
        <v>286</v>
      </c>
      <c r="C57" s="289"/>
      <c r="D57" s="289"/>
      <c r="E57" s="289"/>
    </row>
    <row r="58" spans="1:6" ht="21" customHeight="1">
      <c r="A58" s="288" t="s">
        <v>166</v>
      </c>
      <c r="B58" s="266" t="s">
        <v>167</v>
      </c>
      <c r="C58" s="289">
        <v>0</v>
      </c>
      <c r="D58" s="289">
        <v>0</v>
      </c>
      <c r="E58" s="289">
        <v>0</v>
      </c>
      <c r="F58" s="406"/>
    </row>
    <row r="59" spans="1:5" ht="12" customHeight="1">
      <c r="A59" s="286"/>
      <c r="B59" s="267" t="s">
        <v>168</v>
      </c>
      <c r="C59" s="290">
        <f>C54+C58</f>
        <v>0</v>
      </c>
      <c r="D59" s="290">
        <f>D54+D58</f>
        <v>0</v>
      </c>
      <c r="E59" s="290">
        <f>E54+E58</f>
        <v>0</v>
      </c>
    </row>
    <row r="60" spans="1:5" ht="12" customHeight="1">
      <c r="A60" s="286"/>
      <c r="B60" s="267" t="s">
        <v>170</v>
      </c>
      <c r="C60" s="290">
        <f>C43+C59+C50+C34</f>
        <v>0</v>
      </c>
      <c r="D60" s="290">
        <f>D43+D59+D50+D34</f>
        <v>0</v>
      </c>
      <c r="E60" s="290">
        <f>E43+E59+E50+E34</f>
        <v>0</v>
      </c>
    </row>
    <row r="61" spans="1:5" ht="12" customHeight="1">
      <c r="A61" s="288" t="s">
        <v>171</v>
      </c>
      <c r="B61" s="264" t="s">
        <v>172</v>
      </c>
      <c r="C61" s="289"/>
      <c r="D61" s="289"/>
      <c r="E61" s="289"/>
    </row>
    <row r="62" spans="1:5" ht="12" customHeight="1">
      <c r="A62" s="288" t="s">
        <v>173</v>
      </c>
      <c r="B62" s="266" t="s">
        <v>174</v>
      </c>
      <c r="C62" s="289"/>
      <c r="D62" s="289"/>
      <c r="E62" s="289"/>
    </row>
    <row r="63" spans="1:5" ht="24" customHeight="1">
      <c r="A63" s="286"/>
      <c r="B63" s="267" t="s">
        <v>175</v>
      </c>
      <c r="C63" s="290"/>
      <c r="D63" s="290"/>
      <c r="E63" s="290"/>
    </row>
    <row r="64" spans="1:5" ht="15.75" customHeight="1">
      <c r="A64" s="288" t="s">
        <v>176</v>
      </c>
      <c r="B64" s="266" t="s">
        <v>177</v>
      </c>
      <c r="C64" s="289"/>
      <c r="D64" s="289"/>
      <c r="E64" s="289"/>
    </row>
    <row r="65" spans="1:5" ht="15.75" customHeight="1">
      <c r="A65" s="288"/>
      <c r="B65" s="266" t="s">
        <v>178</v>
      </c>
      <c r="C65" s="294"/>
      <c r="D65" s="294"/>
      <c r="E65" s="294"/>
    </row>
    <row r="66" spans="1:5" ht="15.75" customHeight="1">
      <c r="A66" s="286"/>
      <c r="B66" s="270" t="s">
        <v>179</v>
      </c>
      <c r="C66" s="290">
        <f>SUM(C64:C65)</f>
        <v>0</v>
      </c>
      <c r="D66" s="290">
        <f>SUM(D64:D65)</f>
        <v>0</v>
      </c>
      <c r="E66" s="290">
        <f>SUM(E64:E65)</f>
        <v>0</v>
      </c>
    </row>
    <row r="67" spans="1:5" ht="15.75" customHeight="1">
      <c r="A67" s="288" t="s">
        <v>180</v>
      </c>
      <c r="B67" s="270" t="s">
        <v>181</v>
      </c>
      <c r="C67" s="295"/>
      <c r="D67" s="295"/>
      <c r="E67" s="295"/>
    </row>
    <row r="68" spans="1:6" ht="15" customHeight="1">
      <c r="A68" s="288" t="s">
        <v>182</v>
      </c>
      <c r="B68" s="266" t="s">
        <v>183</v>
      </c>
      <c r="C68" s="289"/>
      <c r="D68" s="289"/>
      <c r="E68" s="289"/>
      <c r="F68" s="292"/>
    </row>
    <row r="69" spans="1:5" ht="11.25" customHeight="1">
      <c r="A69" s="288" t="s">
        <v>184</v>
      </c>
      <c r="B69" s="266" t="s">
        <v>185</v>
      </c>
      <c r="C69" s="289"/>
      <c r="D69" s="289"/>
      <c r="E69" s="289"/>
    </row>
    <row r="70" spans="1:5" ht="23.25" customHeight="1">
      <c r="A70" s="288"/>
      <c r="B70" s="266" t="s">
        <v>186</v>
      </c>
      <c r="C70" s="289"/>
      <c r="D70" s="289"/>
      <c r="E70" s="289"/>
    </row>
    <row r="71" spans="1:5" ht="24.75" customHeight="1">
      <c r="A71" s="288" t="s">
        <v>187</v>
      </c>
      <c r="B71" s="266" t="s">
        <v>188</v>
      </c>
      <c r="C71" s="289"/>
      <c r="D71" s="289"/>
      <c r="E71" s="289"/>
    </row>
    <row r="72" spans="1:5" ht="13.5" customHeight="1">
      <c r="A72" s="288" t="s">
        <v>189</v>
      </c>
      <c r="B72" s="266" t="s">
        <v>190</v>
      </c>
      <c r="C72" s="289"/>
      <c r="D72" s="289"/>
      <c r="E72" s="289"/>
    </row>
    <row r="73" spans="1:5" ht="13.5" customHeight="1">
      <c r="A73" s="286"/>
      <c r="B73" s="267" t="s">
        <v>191</v>
      </c>
      <c r="C73" s="296">
        <f>C68</f>
        <v>0</v>
      </c>
      <c r="D73" s="296">
        <f>D68</f>
        <v>0</v>
      </c>
      <c r="E73" s="296">
        <f>E68</f>
        <v>0</v>
      </c>
    </row>
    <row r="74" spans="1:5" ht="13.5" customHeight="1">
      <c r="A74" s="286"/>
      <c r="B74" s="270" t="s">
        <v>192</v>
      </c>
      <c r="C74" s="290">
        <f>C73+C67+C66+C63</f>
        <v>0</v>
      </c>
      <c r="D74" s="290">
        <f>D73+D67+D66+D63</f>
        <v>0</v>
      </c>
      <c r="E74" s="290">
        <f>E73+E67+E66+E63</f>
        <v>0</v>
      </c>
    </row>
    <row r="75" spans="1:5" ht="25.5" customHeight="1">
      <c r="A75" s="288" t="s">
        <v>193</v>
      </c>
      <c r="B75" s="264" t="s">
        <v>194</v>
      </c>
      <c r="C75" s="295"/>
      <c r="D75" s="295"/>
      <c r="E75" s="295"/>
    </row>
    <row r="76" spans="1:5" ht="16.5" customHeight="1">
      <c r="A76" s="288" t="s">
        <v>195</v>
      </c>
      <c r="B76" s="264" t="s">
        <v>196</v>
      </c>
      <c r="C76" s="289"/>
      <c r="D76" s="289"/>
      <c r="E76" s="289"/>
    </row>
    <row r="77" spans="1:5" ht="12.75" customHeight="1">
      <c r="A77" s="288" t="s">
        <v>197</v>
      </c>
      <c r="B77" s="264" t="s">
        <v>198</v>
      </c>
      <c r="C77" s="289"/>
      <c r="D77" s="289"/>
      <c r="E77" s="289"/>
    </row>
    <row r="78" spans="1:5" ht="12.75" customHeight="1">
      <c r="A78" s="286"/>
      <c r="B78" s="270" t="s">
        <v>199</v>
      </c>
      <c r="C78" s="290"/>
      <c r="D78" s="290"/>
      <c r="E78" s="290"/>
    </row>
    <row r="79" spans="1:5" ht="26.25" customHeight="1">
      <c r="A79" s="288" t="s">
        <v>200</v>
      </c>
      <c r="B79" s="266" t="s">
        <v>201</v>
      </c>
      <c r="C79" s="289"/>
      <c r="D79" s="289"/>
      <c r="E79" s="289"/>
    </row>
    <row r="80" spans="1:5" ht="13.5" customHeight="1">
      <c r="A80" s="288" t="s">
        <v>202</v>
      </c>
      <c r="B80" s="266" t="s">
        <v>287</v>
      </c>
      <c r="C80" s="289"/>
      <c r="D80" s="289"/>
      <c r="E80" s="289"/>
    </row>
    <row r="81" spans="1:5" ht="13.5" customHeight="1">
      <c r="A81" s="288" t="s">
        <v>203</v>
      </c>
      <c r="B81" s="266" t="s">
        <v>204</v>
      </c>
      <c r="C81" s="289"/>
      <c r="D81" s="289"/>
      <c r="E81" s="289"/>
    </row>
    <row r="82" spans="1:5" ht="24.75" customHeight="1">
      <c r="A82" s="286"/>
      <c r="B82" s="270" t="s">
        <v>205</v>
      </c>
      <c r="C82" s="290"/>
      <c r="D82" s="290"/>
      <c r="E82" s="290"/>
    </row>
    <row r="83" spans="1:5" ht="15" customHeight="1">
      <c r="A83" s="288" t="s">
        <v>206</v>
      </c>
      <c r="B83" s="266" t="s">
        <v>207</v>
      </c>
      <c r="C83" s="289"/>
      <c r="D83" s="289"/>
      <c r="E83" s="289"/>
    </row>
    <row r="84" spans="1:5" ht="13.5" customHeight="1">
      <c r="A84" s="288" t="s">
        <v>208</v>
      </c>
      <c r="B84" s="266" t="s">
        <v>209</v>
      </c>
      <c r="C84" s="289"/>
      <c r="D84" s="289"/>
      <c r="E84" s="289"/>
    </row>
    <row r="85" spans="1:5" ht="13.5" customHeight="1">
      <c r="A85" s="288" t="s">
        <v>288</v>
      </c>
      <c r="B85" s="266" t="s">
        <v>211</v>
      </c>
      <c r="C85" s="289"/>
      <c r="D85" s="289"/>
      <c r="E85" s="289"/>
    </row>
    <row r="86" spans="1:5" ht="13.5" customHeight="1">
      <c r="A86" s="288" t="s">
        <v>212</v>
      </c>
      <c r="B86" s="266" t="s">
        <v>213</v>
      </c>
      <c r="C86" s="289"/>
      <c r="D86" s="289"/>
      <c r="E86" s="289"/>
    </row>
    <row r="87" spans="1:5" ht="23.25" customHeight="1">
      <c r="A87" s="288"/>
      <c r="B87" s="267" t="s">
        <v>214</v>
      </c>
      <c r="C87" s="289"/>
      <c r="D87" s="289"/>
      <c r="E87" s="289"/>
    </row>
    <row r="88" spans="1:5" ht="13.5" customHeight="1">
      <c r="A88" s="288" t="s">
        <v>215</v>
      </c>
      <c r="B88" s="267" t="s">
        <v>216</v>
      </c>
      <c r="C88" s="289"/>
      <c r="D88" s="289"/>
      <c r="E88" s="289"/>
    </row>
    <row r="89" spans="1:5" ht="13.5" customHeight="1">
      <c r="A89" s="286"/>
      <c r="B89" s="270" t="s">
        <v>217</v>
      </c>
      <c r="C89" s="296"/>
      <c r="D89" s="296"/>
      <c r="E89" s="296"/>
    </row>
    <row r="90" spans="1:5" ht="13.5" customHeight="1">
      <c r="A90" s="286"/>
      <c r="B90" s="270" t="s">
        <v>218</v>
      </c>
      <c r="C90" s="290">
        <f>C78+C74+C60+C31+C24</f>
        <v>0</v>
      </c>
      <c r="D90" s="290">
        <f>D78+D74+D60+D31+D24</f>
        <v>0</v>
      </c>
      <c r="E90" s="290">
        <f>E78+E74+E60+E31+E24</f>
        <v>0</v>
      </c>
    </row>
    <row r="91" spans="1:5" ht="13.5" customHeight="1">
      <c r="A91" s="288" t="s">
        <v>219</v>
      </c>
      <c r="B91" s="266" t="s">
        <v>220</v>
      </c>
      <c r="C91" s="295"/>
      <c r="D91" s="295"/>
      <c r="E91" s="295"/>
    </row>
    <row r="92" spans="1:5" ht="13.5" customHeight="1">
      <c r="A92" s="288" t="s">
        <v>221</v>
      </c>
      <c r="B92" s="266" t="s">
        <v>222</v>
      </c>
      <c r="C92" s="289"/>
      <c r="D92" s="289"/>
      <c r="E92" s="289"/>
    </row>
    <row r="93" spans="1:5" ht="13.5" customHeight="1">
      <c r="A93" s="288"/>
      <c r="B93" s="266" t="s">
        <v>223</v>
      </c>
      <c r="C93" s="289"/>
      <c r="D93" s="289"/>
      <c r="E93" s="289"/>
    </row>
    <row r="94" spans="1:5" ht="13.5" customHeight="1">
      <c r="A94" s="288" t="s">
        <v>224</v>
      </c>
      <c r="B94" s="266" t="s">
        <v>225</v>
      </c>
      <c r="C94" s="289"/>
      <c r="D94" s="289"/>
      <c r="E94" s="289"/>
    </row>
    <row r="95" spans="1:5" ht="13.5" customHeight="1">
      <c r="A95" s="288" t="s">
        <v>226</v>
      </c>
      <c r="B95" s="266" t="s">
        <v>227</v>
      </c>
      <c r="C95" s="289"/>
      <c r="D95" s="289"/>
      <c r="E95" s="289"/>
    </row>
    <row r="96" spans="1:5" ht="13.5" customHeight="1">
      <c r="A96" s="288" t="s">
        <v>226</v>
      </c>
      <c r="B96" s="266" t="s">
        <v>228</v>
      </c>
      <c r="C96" s="289"/>
      <c r="D96" s="289"/>
      <c r="E96" s="289"/>
    </row>
    <row r="97" spans="1:5" ht="24.75" customHeight="1">
      <c r="A97" s="288" t="s">
        <v>229</v>
      </c>
      <c r="B97" s="266" t="s">
        <v>230</v>
      </c>
      <c r="C97" s="289"/>
      <c r="D97" s="289"/>
      <c r="E97" s="289"/>
    </row>
    <row r="98" spans="1:5" ht="13.5" customHeight="1">
      <c r="A98" s="286"/>
      <c r="B98" s="267" t="s">
        <v>232</v>
      </c>
      <c r="C98" s="290"/>
      <c r="D98" s="290"/>
      <c r="E98" s="290"/>
    </row>
    <row r="99" spans="1:5" ht="13.5" customHeight="1">
      <c r="A99" s="288" t="s">
        <v>233</v>
      </c>
      <c r="B99" s="266" t="s">
        <v>234</v>
      </c>
      <c r="C99" s="289"/>
      <c r="D99" s="289"/>
      <c r="E99" s="289"/>
    </row>
    <row r="100" spans="1:5" ht="13.5" customHeight="1">
      <c r="A100" s="288" t="s">
        <v>235</v>
      </c>
      <c r="B100" s="266" t="s">
        <v>236</v>
      </c>
      <c r="C100" s="289"/>
      <c r="D100" s="289"/>
      <c r="E100" s="289"/>
    </row>
    <row r="101" spans="1:5" ht="13.5" customHeight="1">
      <c r="A101" s="288" t="s">
        <v>237</v>
      </c>
      <c r="B101" s="266" t="s">
        <v>238</v>
      </c>
      <c r="C101" s="289"/>
      <c r="D101" s="289"/>
      <c r="E101" s="289"/>
    </row>
    <row r="102" spans="1:5" ht="15" customHeight="1">
      <c r="A102" s="288" t="s">
        <v>239</v>
      </c>
      <c r="B102" s="266" t="s">
        <v>240</v>
      </c>
      <c r="C102" s="289"/>
      <c r="D102" s="289"/>
      <c r="E102" s="289"/>
    </row>
    <row r="103" spans="1:5" ht="15" customHeight="1">
      <c r="A103" s="286"/>
      <c r="B103" s="267" t="s">
        <v>242</v>
      </c>
      <c r="C103" s="290"/>
      <c r="D103" s="290"/>
      <c r="E103" s="290"/>
    </row>
    <row r="104" spans="1:5" ht="15" customHeight="1">
      <c r="A104" s="288">
        <v>246</v>
      </c>
      <c r="B104" s="266" t="s">
        <v>243</v>
      </c>
      <c r="C104" s="289"/>
      <c r="D104" s="289"/>
      <c r="E104" s="289"/>
    </row>
    <row r="105" spans="1:5" ht="15" customHeight="1">
      <c r="A105" s="288">
        <v>247</v>
      </c>
      <c r="B105" s="266" t="s">
        <v>244</v>
      </c>
      <c r="C105" s="289"/>
      <c r="D105" s="289"/>
      <c r="E105" s="289"/>
    </row>
    <row r="106" spans="1:5" ht="15" customHeight="1">
      <c r="A106" s="288">
        <v>249</v>
      </c>
      <c r="B106" s="266" t="s">
        <v>245</v>
      </c>
      <c r="C106" s="289"/>
      <c r="D106" s="289"/>
      <c r="E106" s="289"/>
    </row>
    <row r="107" spans="1:5" ht="27.75" customHeight="1">
      <c r="A107" s="286"/>
      <c r="B107" s="270" t="s">
        <v>246</v>
      </c>
      <c r="C107" s="290"/>
      <c r="D107" s="290"/>
      <c r="E107" s="290"/>
    </row>
    <row r="108" spans="1:5" ht="25.5" customHeight="1">
      <c r="A108" s="288" t="s">
        <v>247</v>
      </c>
      <c r="B108" s="266" t="s">
        <v>454</v>
      </c>
      <c r="C108" s="289"/>
      <c r="D108" s="289"/>
      <c r="E108" s="289"/>
    </row>
    <row r="109" spans="1:5" ht="13.5" customHeight="1">
      <c r="A109" s="288" t="s">
        <v>249</v>
      </c>
      <c r="B109" s="266" t="s">
        <v>209</v>
      </c>
      <c r="C109" s="289"/>
      <c r="D109" s="289"/>
      <c r="E109" s="289"/>
    </row>
    <row r="110" spans="1:5" ht="13.5" customHeight="1">
      <c r="A110" s="288" t="s">
        <v>250</v>
      </c>
      <c r="B110" s="266" t="s">
        <v>211</v>
      </c>
      <c r="C110" s="294">
        <v>0</v>
      </c>
      <c r="D110" s="294">
        <v>0</v>
      </c>
      <c r="E110" s="294">
        <v>0</v>
      </c>
    </row>
    <row r="111" spans="1:5" ht="13.5" customHeight="1">
      <c r="A111" s="288" t="s">
        <v>251</v>
      </c>
      <c r="B111" s="266" t="s">
        <v>213</v>
      </c>
      <c r="C111" s="289"/>
      <c r="D111" s="289"/>
      <c r="E111" s="289"/>
    </row>
    <row r="112" spans="1:5" ht="13.5" customHeight="1">
      <c r="A112" s="288"/>
      <c r="B112" s="267" t="s">
        <v>455</v>
      </c>
      <c r="C112" s="289">
        <f>SUM(C108:C111)</f>
        <v>0</v>
      </c>
      <c r="D112" s="289">
        <f>SUM(D108:D111)</f>
        <v>0</v>
      </c>
      <c r="E112" s="289">
        <f>SUM(E108:E111)</f>
        <v>0</v>
      </c>
    </row>
    <row r="113" spans="1:5" ht="13.5" customHeight="1">
      <c r="A113" s="288"/>
      <c r="B113" s="267" t="s">
        <v>253</v>
      </c>
      <c r="C113" s="289">
        <f>C112+C107+C103+C98</f>
        <v>0</v>
      </c>
      <c r="D113" s="289">
        <f>D112+D107+D103+D98</f>
        <v>0</v>
      </c>
      <c r="E113" s="289">
        <f>E112+E107+E103+E98</f>
        <v>0</v>
      </c>
    </row>
    <row r="114" spans="1:5" ht="13.5" customHeight="1">
      <c r="A114" s="286"/>
      <c r="B114" s="267" t="s">
        <v>254</v>
      </c>
      <c r="C114" s="290">
        <f>C113+C90</f>
        <v>0</v>
      </c>
      <c r="D114" s="290">
        <f>D113+D90</f>
        <v>0</v>
      </c>
      <c r="E114" s="290">
        <f>E113+E90</f>
        <v>0</v>
      </c>
    </row>
    <row r="115" spans="1:5" ht="24.75" customHeight="1">
      <c r="A115" s="297" t="s">
        <v>255</v>
      </c>
      <c r="B115" s="264" t="s">
        <v>256</v>
      </c>
      <c r="C115" s="295"/>
      <c r="D115" s="295"/>
      <c r="E115" s="295"/>
    </row>
    <row r="116" spans="1:5" ht="13.5" customHeight="1">
      <c r="A116" s="297" t="s">
        <v>257</v>
      </c>
      <c r="B116" s="264" t="s">
        <v>258</v>
      </c>
      <c r="C116" s="289"/>
      <c r="D116" s="289"/>
      <c r="E116" s="289"/>
    </row>
    <row r="117" spans="1:5" ht="13.5" customHeight="1">
      <c r="A117" s="298"/>
      <c r="B117" s="270" t="s">
        <v>259</v>
      </c>
      <c r="C117" s="290"/>
      <c r="D117" s="290"/>
      <c r="E117" s="290"/>
    </row>
    <row r="118" spans="1:5" ht="13.5" customHeight="1">
      <c r="A118" s="297" t="s">
        <v>260</v>
      </c>
      <c r="B118" s="276" t="s">
        <v>261</v>
      </c>
      <c r="C118" s="299"/>
      <c r="D118" s="299"/>
      <c r="E118" s="299"/>
    </row>
    <row r="119" spans="1:5" ht="13.5" customHeight="1">
      <c r="A119" s="297" t="s">
        <v>262</v>
      </c>
      <c r="B119" s="266" t="s">
        <v>263</v>
      </c>
      <c r="C119" s="289"/>
      <c r="D119" s="289"/>
      <c r="E119" s="289"/>
    </row>
    <row r="120" spans="1:5" ht="13.5" customHeight="1">
      <c r="A120" s="297" t="s">
        <v>264</v>
      </c>
      <c r="B120" s="266" t="s">
        <v>265</v>
      </c>
      <c r="C120" s="289"/>
      <c r="D120" s="289"/>
      <c r="E120" s="289"/>
    </row>
    <row r="121" spans="1:5" ht="13.5" customHeight="1">
      <c r="A121" s="297" t="s">
        <v>266</v>
      </c>
      <c r="B121" s="264" t="s">
        <v>267</v>
      </c>
      <c r="C121" s="289"/>
      <c r="D121" s="289"/>
      <c r="E121" s="289"/>
    </row>
    <row r="122" spans="1:5" ht="13.5" customHeight="1">
      <c r="A122" s="297" t="s">
        <v>268</v>
      </c>
      <c r="B122" s="266" t="s">
        <v>269</v>
      </c>
      <c r="C122" s="289"/>
      <c r="D122" s="289"/>
      <c r="E122" s="289"/>
    </row>
    <row r="123" spans="1:5" ht="13.5" customHeight="1">
      <c r="A123" s="297" t="s">
        <v>270</v>
      </c>
      <c r="B123" s="266" t="s">
        <v>271</v>
      </c>
      <c r="C123" s="289"/>
      <c r="D123" s="289"/>
      <c r="E123" s="289"/>
    </row>
    <row r="124" spans="1:5" ht="13.5" customHeight="1">
      <c r="A124" s="298">
        <v>297</v>
      </c>
      <c r="B124" s="270" t="s">
        <v>272</v>
      </c>
      <c r="C124" s="290"/>
      <c r="D124" s="290"/>
      <c r="E124" s="290"/>
    </row>
    <row r="125" spans="1:5" ht="13.5" customHeight="1">
      <c r="A125" s="297" t="s">
        <v>273</v>
      </c>
      <c r="B125" s="276" t="s">
        <v>274</v>
      </c>
      <c r="C125" s="299"/>
      <c r="D125" s="299"/>
      <c r="E125" s="299"/>
    </row>
    <row r="126" spans="1:5" ht="13.5" customHeight="1">
      <c r="A126" s="297" t="s">
        <v>275</v>
      </c>
      <c r="B126" s="276" t="s">
        <v>276</v>
      </c>
      <c r="C126" s="299"/>
      <c r="D126" s="299"/>
      <c r="E126" s="299"/>
    </row>
    <row r="127" spans="1:5" ht="13.5" customHeight="1">
      <c r="A127" s="297">
        <v>5915</v>
      </c>
      <c r="B127" s="276" t="s">
        <v>277</v>
      </c>
      <c r="C127" s="299"/>
      <c r="D127" s="299"/>
      <c r="E127" s="299"/>
    </row>
    <row r="128" spans="1:5" ht="13.5" customHeight="1">
      <c r="A128" s="297">
        <v>5916</v>
      </c>
      <c r="B128" s="276" t="s">
        <v>278</v>
      </c>
      <c r="C128" s="299"/>
      <c r="D128" s="299"/>
      <c r="E128" s="299"/>
    </row>
    <row r="129" spans="1:5" ht="14.25" customHeight="1">
      <c r="A129" s="298"/>
      <c r="B129" s="278" t="s">
        <v>279</v>
      </c>
      <c r="C129" s="287"/>
      <c r="D129" s="287"/>
      <c r="E129" s="287"/>
    </row>
    <row r="130" spans="1:5" ht="14.25" customHeight="1">
      <c r="A130" s="298"/>
      <c r="B130" s="278" t="s">
        <v>280</v>
      </c>
      <c r="C130" s="300"/>
      <c r="D130" s="300"/>
      <c r="E130" s="300"/>
    </row>
    <row r="131" spans="1:6" ht="14.25" customHeight="1">
      <c r="A131" s="298"/>
      <c r="B131" s="267" t="s">
        <v>281</v>
      </c>
      <c r="C131" s="290">
        <f>C130+C114</f>
        <v>0</v>
      </c>
      <c r="D131" s="290">
        <f>D130+D114</f>
        <v>0</v>
      </c>
      <c r="E131" s="290">
        <f>E130+E114</f>
        <v>0</v>
      </c>
      <c r="F131" s="301"/>
    </row>
  </sheetData>
  <sheetProtection selectLockedCells="1" selectUnlockedCells="1"/>
  <mergeCells count="1">
    <mergeCell ref="B2:C2"/>
  </mergeCells>
  <printOptions/>
  <pageMargins left="0.7" right="0.7" top="0.75" bottom="0.75" header="0.5118055555555555" footer="0.5118055555555555"/>
  <pageSetup horizontalDpi="300" verticalDpi="300" orientation="portrait" paperSize="9" scale="7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130"/>
  <sheetViews>
    <sheetView view="pageBreakPreview" zoomScaleSheetLayoutView="100" zoomScalePageLayoutView="0" workbookViewId="0" topLeftCell="A1">
      <selection activeCell="F62" sqref="F62"/>
    </sheetView>
  </sheetViews>
  <sheetFormatPr defaultColWidth="8.83203125" defaultRowHeight="18"/>
  <cols>
    <col min="1" max="1" width="8.83203125" style="23" customWidth="1"/>
    <col min="2" max="2" width="37.66015625" style="23" customWidth="1"/>
    <col min="3" max="3" width="8.91015625" style="302" customWidth="1"/>
    <col min="4" max="4" width="9" style="302" customWidth="1"/>
    <col min="5" max="5" width="10.5" style="302" customWidth="1"/>
    <col min="6" max="6" width="9.75" style="547" customWidth="1"/>
    <col min="7" max="7" width="12.33203125" style="281" customWidth="1"/>
    <col min="8" max="8" width="5.83203125" style="281" customWidth="1"/>
    <col min="9" max="16384" width="8.83203125" style="23" customWidth="1"/>
  </cols>
  <sheetData>
    <row r="1" spans="1:6" ht="13.5" customHeight="1">
      <c r="A1" s="282"/>
      <c r="B1" s="283"/>
      <c r="F1" s="281"/>
    </row>
    <row r="2" spans="1:6" ht="13.5" customHeight="1">
      <c r="A2" s="285"/>
      <c r="B2" s="537" t="s">
        <v>564</v>
      </c>
      <c r="C2" s="538"/>
      <c r="D2" s="11"/>
      <c r="E2" s="11" t="s">
        <v>14</v>
      </c>
      <c r="F2" s="281"/>
    </row>
    <row r="3" spans="1:6" ht="13.5" customHeight="1">
      <c r="A3" s="285"/>
      <c r="B3" s="286"/>
      <c r="C3" s="304"/>
      <c r="D3" s="304"/>
      <c r="E3" s="304"/>
      <c r="F3" s="281"/>
    </row>
    <row r="4" spans="1:6" ht="36.75" customHeight="1">
      <c r="A4" s="285">
        <v>882129</v>
      </c>
      <c r="B4" s="286" t="s">
        <v>456</v>
      </c>
      <c r="C4" s="33" t="s">
        <v>500</v>
      </c>
      <c r="D4" s="33" t="s">
        <v>557</v>
      </c>
      <c r="E4" s="33" t="s">
        <v>605</v>
      </c>
      <c r="F4" s="281"/>
    </row>
    <row r="5" spans="1:6" ht="13.5" customHeight="1">
      <c r="A5" s="285">
        <v>107060</v>
      </c>
      <c r="B5" s="286"/>
      <c r="C5" s="304"/>
      <c r="D5" s="304"/>
      <c r="E5" s="304"/>
      <c r="F5" s="281"/>
    </row>
    <row r="6" spans="1:6" ht="13.5" customHeight="1">
      <c r="A6" s="288" t="s">
        <v>60</v>
      </c>
      <c r="B6" s="266" t="s">
        <v>61</v>
      </c>
      <c r="C6" s="304"/>
      <c r="D6" s="304"/>
      <c r="E6" s="304"/>
      <c r="F6" s="281"/>
    </row>
    <row r="7" spans="1:6" ht="13.5" customHeight="1">
      <c r="A7" s="288" t="s">
        <v>62</v>
      </c>
      <c r="B7" s="266" t="s">
        <v>63</v>
      </c>
      <c r="C7" s="304"/>
      <c r="D7" s="304"/>
      <c r="E7" s="304"/>
      <c r="F7" s="281"/>
    </row>
    <row r="8" spans="1:6" ht="13.5" customHeight="1">
      <c r="A8" s="288" t="s">
        <v>64</v>
      </c>
      <c r="B8" s="266" t="s">
        <v>65</v>
      </c>
      <c r="C8" s="304"/>
      <c r="D8" s="304"/>
      <c r="E8" s="304"/>
      <c r="F8" s="281"/>
    </row>
    <row r="9" spans="1:6" ht="13.5" customHeight="1">
      <c r="A9" s="288" t="s">
        <v>66</v>
      </c>
      <c r="B9" s="266" t="s">
        <v>67</v>
      </c>
      <c r="C9" s="304"/>
      <c r="D9" s="304"/>
      <c r="E9" s="304"/>
      <c r="F9" s="281"/>
    </row>
    <row r="10" spans="1:6" ht="13.5" customHeight="1">
      <c r="A10" s="288" t="s">
        <v>68</v>
      </c>
      <c r="B10" s="266" t="s">
        <v>69</v>
      </c>
      <c r="C10" s="304"/>
      <c r="D10" s="304"/>
      <c r="E10" s="304"/>
      <c r="F10" s="281"/>
    </row>
    <row r="11" spans="1:6" ht="13.5" customHeight="1">
      <c r="A11" s="288" t="s">
        <v>70</v>
      </c>
      <c r="B11" s="266" t="s">
        <v>71</v>
      </c>
      <c r="C11" s="304"/>
      <c r="D11" s="304"/>
      <c r="E11" s="304"/>
      <c r="F11" s="281"/>
    </row>
    <row r="12" spans="1:6" ht="13.5" customHeight="1">
      <c r="A12" s="288" t="s">
        <v>72</v>
      </c>
      <c r="B12" s="266" t="s">
        <v>73</v>
      </c>
      <c r="C12" s="304"/>
      <c r="D12" s="304"/>
      <c r="E12" s="304"/>
      <c r="F12" s="281"/>
    </row>
    <row r="13" spans="1:6" ht="13.5" customHeight="1">
      <c r="A13" s="288" t="s">
        <v>74</v>
      </c>
      <c r="B13" s="266" t="s">
        <v>75</v>
      </c>
      <c r="C13" s="304"/>
      <c r="D13" s="304"/>
      <c r="E13" s="304"/>
      <c r="F13" s="281"/>
    </row>
    <row r="14" spans="1:6" ht="13.5" customHeight="1">
      <c r="A14" s="288" t="s">
        <v>76</v>
      </c>
      <c r="B14" s="266" t="s">
        <v>77</v>
      </c>
      <c r="C14" s="304"/>
      <c r="D14" s="304"/>
      <c r="E14" s="304"/>
      <c r="F14" s="281"/>
    </row>
    <row r="15" spans="1:6" ht="13.5" customHeight="1">
      <c r="A15" s="288" t="s">
        <v>79</v>
      </c>
      <c r="B15" s="266" t="s">
        <v>80</v>
      </c>
      <c r="C15" s="304"/>
      <c r="D15" s="304"/>
      <c r="E15" s="304"/>
      <c r="F15" s="281"/>
    </row>
    <row r="16" spans="1:6" ht="13.5" customHeight="1">
      <c r="A16" s="288" t="s">
        <v>82</v>
      </c>
      <c r="B16" s="266" t="s">
        <v>83</v>
      </c>
      <c r="C16" s="304"/>
      <c r="D16" s="304"/>
      <c r="E16" s="304"/>
      <c r="F16" s="281"/>
    </row>
    <row r="17" spans="1:6" ht="13.5" customHeight="1">
      <c r="A17" s="288" t="s">
        <v>85</v>
      </c>
      <c r="B17" s="266" t="s">
        <v>86</v>
      </c>
      <c r="C17" s="304"/>
      <c r="D17" s="304"/>
      <c r="E17" s="304"/>
      <c r="F17" s="281"/>
    </row>
    <row r="18" spans="1:6" ht="13.5" customHeight="1">
      <c r="A18" s="286"/>
      <c r="B18" s="267" t="s">
        <v>88</v>
      </c>
      <c r="C18" s="304"/>
      <c r="D18" s="304"/>
      <c r="E18" s="304"/>
      <c r="F18" s="281"/>
    </row>
    <row r="19" spans="1:6" ht="13.5" customHeight="1">
      <c r="A19" s="288" t="s">
        <v>90</v>
      </c>
      <c r="B19" s="266" t="s">
        <v>91</v>
      </c>
      <c r="C19" s="304"/>
      <c r="D19" s="304"/>
      <c r="E19" s="304"/>
      <c r="F19" s="281"/>
    </row>
    <row r="20" spans="1:6" ht="24.75" customHeight="1">
      <c r="A20" s="288" t="s">
        <v>93</v>
      </c>
      <c r="B20" s="266" t="s">
        <v>94</v>
      </c>
      <c r="C20" s="304"/>
      <c r="D20" s="304"/>
      <c r="E20" s="304"/>
      <c r="F20" s="281"/>
    </row>
    <row r="21" spans="1:6" ht="11.25" customHeight="1">
      <c r="A21" s="288" t="s">
        <v>97</v>
      </c>
      <c r="B21" s="266" t="s">
        <v>98</v>
      </c>
      <c r="C21" s="304"/>
      <c r="D21" s="304"/>
      <c r="E21" s="304"/>
      <c r="F21" s="281"/>
    </row>
    <row r="22" spans="1:6" ht="11.25" customHeight="1">
      <c r="A22" s="288" t="s">
        <v>99</v>
      </c>
      <c r="B22" s="266" t="s">
        <v>100</v>
      </c>
      <c r="C22" s="304"/>
      <c r="D22" s="304"/>
      <c r="E22" s="304"/>
      <c r="F22" s="281"/>
    </row>
    <row r="23" spans="1:6" ht="11.25" customHeight="1">
      <c r="A23" s="286"/>
      <c r="B23" s="267" t="s">
        <v>101</v>
      </c>
      <c r="C23" s="304"/>
      <c r="D23" s="304"/>
      <c r="E23" s="304"/>
      <c r="F23" s="281"/>
    </row>
    <row r="24" spans="1:6" ht="11.25" customHeight="1">
      <c r="A24" s="286"/>
      <c r="B24" s="267" t="s">
        <v>103</v>
      </c>
      <c r="C24" s="304"/>
      <c r="D24" s="304"/>
      <c r="E24" s="304"/>
      <c r="F24" s="281"/>
    </row>
    <row r="25" spans="1:6" ht="11.25" customHeight="1">
      <c r="A25" s="288" t="s">
        <v>104</v>
      </c>
      <c r="B25" s="291" t="s">
        <v>105</v>
      </c>
      <c r="C25" s="304"/>
      <c r="D25" s="304"/>
      <c r="E25" s="304"/>
      <c r="F25" s="281"/>
    </row>
    <row r="26" spans="1:6" ht="11.25" customHeight="1">
      <c r="A26" s="288" t="s">
        <v>106</v>
      </c>
      <c r="B26" s="291" t="s">
        <v>107</v>
      </c>
      <c r="C26" s="304"/>
      <c r="D26" s="304"/>
      <c r="E26" s="304"/>
      <c r="F26" s="281"/>
    </row>
    <row r="27" spans="1:6" ht="11.25" customHeight="1">
      <c r="A27" s="288" t="s">
        <v>108</v>
      </c>
      <c r="B27" s="291" t="s">
        <v>109</v>
      </c>
      <c r="C27" s="304"/>
      <c r="D27" s="304"/>
      <c r="E27" s="304"/>
      <c r="F27" s="281"/>
    </row>
    <row r="28" spans="1:6" ht="11.25" customHeight="1">
      <c r="A28" s="288">
        <v>5215</v>
      </c>
      <c r="B28" s="291" t="s">
        <v>110</v>
      </c>
      <c r="C28" s="304"/>
      <c r="D28" s="304"/>
      <c r="E28" s="304"/>
      <c r="F28" s="281"/>
    </row>
    <row r="29" spans="1:6" ht="11.25" customHeight="1">
      <c r="A29" s="288">
        <v>5216</v>
      </c>
      <c r="B29" s="291" t="s">
        <v>111</v>
      </c>
      <c r="C29" s="304"/>
      <c r="D29" s="304"/>
      <c r="E29" s="304"/>
      <c r="F29" s="281"/>
    </row>
    <row r="30" spans="1:6" ht="11.25" customHeight="1">
      <c r="A30" s="288" t="s">
        <v>112</v>
      </c>
      <c r="B30" s="291" t="s">
        <v>113</v>
      </c>
      <c r="C30" s="304"/>
      <c r="D30" s="304"/>
      <c r="E30" s="304"/>
      <c r="F30" s="281"/>
    </row>
    <row r="31" spans="1:6" ht="23.25" customHeight="1">
      <c r="A31" s="286"/>
      <c r="B31" s="267" t="s">
        <v>115</v>
      </c>
      <c r="C31" s="304"/>
      <c r="D31" s="304"/>
      <c r="E31" s="304"/>
      <c r="F31" s="281"/>
    </row>
    <row r="32" spans="1:6" ht="12" customHeight="1">
      <c r="A32" s="288" t="s">
        <v>116</v>
      </c>
      <c r="B32" s="266" t="s">
        <v>117</v>
      </c>
      <c r="C32" s="304"/>
      <c r="D32" s="304"/>
      <c r="E32" s="304"/>
      <c r="F32" s="281"/>
    </row>
    <row r="33" spans="1:6" ht="18" customHeight="1">
      <c r="A33" s="288" t="s">
        <v>118</v>
      </c>
      <c r="B33" s="266" t="s">
        <v>119</v>
      </c>
      <c r="C33" s="304">
        <v>0</v>
      </c>
      <c r="D33" s="304">
        <v>0</v>
      </c>
      <c r="E33" s="304">
        <v>0</v>
      </c>
      <c r="F33" s="281"/>
    </row>
    <row r="34" spans="1:6" ht="19.5" customHeight="1">
      <c r="A34" s="286"/>
      <c r="B34" s="267" t="s">
        <v>121</v>
      </c>
      <c r="C34" s="150">
        <f>SUM(C33,C27)</f>
        <v>0</v>
      </c>
      <c r="D34" s="150">
        <f>SUM(D33,D27)</f>
        <v>0</v>
      </c>
      <c r="E34" s="150">
        <f>SUM(E33,E27)</f>
        <v>0</v>
      </c>
      <c r="F34" s="281"/>
    </row>
    <row r="35" spans="1:6" ht="12" customHeight="1">
      <c r="A35" s="288" t="s">
        <v>122</v>
      </c>
      <c r="B35" s="266" t="s">
        <v>284</v>
      </c>
      <c r="C35" s="304"/>
      <c r="D35" s="304"/>
      <c r="E35" s="304"/>
      <c r="F35" s="281"/>
    </row>
    <row r="36" spans="1:6" ht="12" customHeight="1">
      <c r="A36" s="288" t="s">
        <v>124</v>
      </c>
      <c r="B36" s="266" t="s">
        <v>125</v>
      </c>
      <c r="C36" s="304"/>
      <c r="D36" s="304"/>
      <c r="E36" s="304"/>
      <c r="F36" s="281"/>
    </row>
    <row r="37" spans="1:6" ht="12" customHeight="1">
      <c r="A37" s="286"/>
      <c r="B37" s="267" t="s">
        <v>127</v>
      </c>
      <c r="C37" s="304"/>
      <c r="D37" s="304"/>
      <c r="E37" s="304"/>
      <c r="F37" s="281"/>
    </row>
    <row r="38" spans="1:6" ht="12" customHeight="1">
      <c r="A38" s="288" t="s">
        <v>128</v>
      </c>
      <c r="B38" s="266" t="s">
        <v>129</v>
      </c>
      <c r="C38" s="304"/>
      <c r="D38" s="304"/>
      <c r="E38" s="304"/>
      <c r="F38" s="281"/>
    </row>
    <row r="39" spans="1:6" ht="12" customHeight="1">
      <c r="A39" s="288" t="s">
        <v>130</v>
      </c>
      <c r="B39" s="266" t="s">
        <v>131</v>
      </c>
      <c r="C39" s="304"/>
      <c r="D39" s="304"/>
      <c r="E39" s="304"/>
      <c r="F39" s="281"/>
    </row>
    <row r="40" spans="1:6" ht="12" customHeight="1">
      <c r="A40" s="288" t="s">
        <v>132</v>
      </c>
      <c r="B40" s="266" t="s">
        <v>133</v>
      </c>
      <c r="C40" s="304"/>
      <c r="D40" s="304"/>
      <c r="E40" s="304"/>
      <c r="F40" s="281"/>
    </row>
    <row r="41" spans="1:6" ht="12" customHeight="1">
      <c r="A41" s="288" t="s">
        <v>134</v>
      </c>
      <c r="B41" s="266" t="s">
        <v>135</v>
      </c>
      <c r="C41" s="304"/>
      <c r="D41" s="304"/>
      <c r="E41" s="304"/>
      <c r="F41" s="281"/>
    </row>
    <row r="42" spans="1:6" ht="12" customHeight="1">
      <c r="A42" s="288" t="s">
        <v>136</v>
      </c>
      <c r="B42" s="266" t="s">
        <v>137</v>
      </c>
      <c r="C42" s="304"/>
      <c r="D42" s="304"/>
      <c r="E42" s="304"/>
      <c r="F42" s="281"/>
    </row>
    <row r="43" spans="1:6" ht="12" customHeight="1">
      <c r="A43" s="286"/>
      <c r="B43" s="267" t="s">
        <v>285</v>
      </c>
      <c r="C43" s="304"/>
      <c r="D43" s="304"/>
      <c r="E43" s="304"/>
      <c r="F43" s="281"/>
    </row>
    <row r="44" spans="1:6" ht="12" customHeight="1">
      <c r="A44" s="286" t="s">
        <v>140</v>
      </c>
      <c r="B44" s="267" t="s">
        <v>141</v>
      </c>
      <c r="C44" s="304"/>
      <c r="D44" s="304"/>
      <c r="E44" s="304"/>
      <c r="F44" s="281"/>
    </row>
    <row r="45" spans="1:6" ht="12" customHeight="1">
      <c r="A45" s="286" t="s">
        <v>143</v>
      </c>
      <c r="B45" s="267" t="s">
        <v>144</v>
      </c>
      <c r="C45" s="304"/>
      <c r="D45" s="304"/>
      <c r="E45" s="304"/>
      <c r="F45" s="281"/>
    </row>
    <row r="46" spans="1:6" ht="12" customHeight="1">
      <c r="A46" s="288">
        <v>533711</v>
      </c>
      <c r="B46" s="266" t="s">
        <v>145</v>
      </c>
      <c r="C46" s="372"/>
      <c r="D46" s="372"/>
      <c r="E46" s="372"/>
      <c r="F46" s="281"/>
    </row>
    <row r="47" spans="1:6" ht="12" customHeight="1">
      <c r="A47" s="288" t="s">
        <v>146</v>
      </c>
      <c r="B47" s="266" t="s">
        <v>147</v>
      </c>
      <c r="C47" s="372"/>
      <c r="D47" s="372"/>
      <c r="E47" s="372"/>
      <c r="F47" s="281"/>
    </row>
    <row r="48" spans="1:6" ht="16.5" customHeight="1">
      <c r="A48" s="288" t="s">
        <v>457</v>
      </c>
      <c r="B48" s="266" t="s">
        <v>149</v>
      </c>
      <c r="C48" s="372">
        <v>0</v>
      </c>
      <c r="D48" s="372">
        <v>0</v>
      </c>
      <c r="E48" s="372">
        <v>0</v>
      </c>
      <c r="F48" s="281"/>
    </row>
    <row r="49" spans="1:6" ht="12" customHeight="1">
      <c r="A49" s="288" t="s">
        <v>458</v>
      </c>
      <c r="B49" s="266" t="s">
        <v>151</v>
      </c>
      <c r="C49" s="372"/>
      <c r="D49" s="372"/>
      <c r="E49" s="372"/>
      <c r="F49" s="281"/>
    </row>
    <row r="50" spans="1:6" ht="12.75" customHeight="1">
      <c r="A50" s="286"/>
      <c r="B50" s="267" t="s">
        <v>152</v>
      </c>
      <c r="C50" s="43">
        <f>SUM(C46:C49)</f>
        <v>0</v>
      </c>
      <c r="D50" s="43">
        <f>SUM(D46:D49)</f>
        <v>0</v>
      </c>
      <c r="E50" s="43">
        <f>SUM(E46:E49)</f>
        <v>0</v>
      </c>
      <c r="F50" s="281"/>
    </row>
    <row r="51" spans="1:6" ht="12.75" customHeight="1">
      <c r="A51" s="288" t="s">
        <v>153</v>
      </c>
      <c r="B51" s="266" t="s">
        <v>154</v>
      </c>
      <c r="C51" s="372"/>
      <c r="D51" s="372"/>
      <c r="E51" s="372"/>
      <c r="F51" s="281"/>
    </row>
    <row r="52" spans="1:6" ht="12.75" customHeight="1">
      <c r="A52" s="288" t="s">
        <v>155</v>
      </c>
      <c r="B52" s="266" t="s">
        <v>156</v>
      </c>
      <c r="C52" s="372"/>
      <c r="D52" s="372"/>
      <c r="E52" s="372"/>
      <c r="F52" s="281"/>
    </row>
    <row r="53" spans="1:6" ht="12.75" customHeight="1">
      <c r="A53" s="286"/>
      <c r="B53" s="267" t="s">
        <v>157</v>
      </c>
      <c r="C53" s="372"/>
      <c r="D53" s="372"/>
      <c r="E53" s="372"/>
      <c r="F53" s="281"/>
    </row>
    <row r="54" spans="1:7" ht="45.75" customHeight="1">
      <c r="A54" s="288" t="s">
        <v>158</v>
      </c>
      <c r="B54" s="266" t="s">
        <v>159</v>
      </c>
      <c r="C54" s="372">
        <v>0</v>
      </c>
      <c r="D54" s="372">
        <v>0</v>
      </c>
      <c r="E54" s="372">
        <v>0</v>
      </c>
      <c r="F54" s="293"/>
      <c r="G54" s="293"/>
    </row>
    <row r="55" spans="1:6" ht="12" customHeight="1">
      <c r="A55" s="288">
        <v>36423</v>
      </c>
      <c r="B55" s="266" t="s">
        <v>161</v>
      </c>
      <c r="C55" s="372"/>
      <c r="D55" s="372"/>
      <c r="E55" s="372"/>
      <c r="F55" s="281"/>
    </row>
    <row r="56" spans="1:6" ht="12" customHeight="1">
      <c r="A56" s="288" t="s">
        <v>162</v>
      </c>
      <c r="B56" s="266" t="s">
        <v>163</v>
      </c>
      <c r="C56" s="372"/>
      <c r="D56" s="372"/>
      <c r="E56" s="372"/>
      <c r="F56" s="281"/>
    </row>
    <row r="57" spans="1:6" ht="12" customHeight="1">
      <c r="A57" s="288" t="s">
        <v>164</v>
      </c>
      <c r="B57" s="266" t="s">
        <v>286</v>
      </c>
      <c r="C57" s="372"/>
      <c r="D57" s="372"/>
      <c r="E57" s="372"/>
      <c r="F57" s="281"/>
    </row>
    <row r="58" spans="1:6" ht="12" customHeight="1">
      <c r="A58" s="288" t="s">
        <v>166</v>
      </c>
      <c r="B58" s="266" t="s">
        <v>167</v>
      </c>
      <c r="C58" s="43">
        <f>SUM(C56:C57)</f>
        <v>0</v>
      </c>
      <c r="D58" s="43">
        <f>SUM(D56:D57)</f>
        <v>0</v>
      </c>
      <c r="E58" s="43">
        <f>SUM(E56:E57)</f>
        <v>0</v>
      </c>
      <c r="F58" s="281"/>
    </row>
    <row r="59" spans="1:6" ht="11.25" customHeight="1">
      <c r="A59" s="286"/>
      <c r="B59" s="267" t="s">
        <v>168</v>
      </c>
      <c r="C59" s="372"/>
      <c r="D59" s="372"/>
      <c r="E59" s="372"/>
      <c r="F59" s="281"/>
    </row>
    <row r="60" spans="1:6" ht="21.75" customHeight="1">
      <c r="A60" s="286"/>
      <c r="B60" s="267" t="s">
        <v>170</v>
      </c>
      <c r="C60" s="408">
        <f>SUM(C58+C50+C37+C34+C54)</f>
        <v>0</v>
      </c>
      <c r="D60" s="408">
        <f>SUM(D58+D50+D37+D34+D54)</f>
        <v>0</v>
      </c>
      <c r="E60" s="408">
        <f>SUM(E58+E50+E37+E34+E54)</f>
        <v>0</v>
      </c>
      <c r="F60" s="281"/>
    </row>
    <row r="61" spans="1:6" ht="19.5" customHeight="1">
      <c r="A61" s="288" t="s">
        <v>459</v>
      </c>
      <c r="B61" s="264" t="s">
        <v>460</v>
      </c>
      <c r="C61" s="372"/>
      <c r="D61" s="372"/>
      <c r="E61" s="372"/>
      <c r="F61" s="281"/>
    </row>
    <row r="62" spans="1:6" ht="15" customHeight="1">
      <c r="A62" s="286"/>
      <c r="B62" s="267" t="s">
        <v>461</v>
      </c>
      <c r="C62" s="372"/>
      <c r="D62" s="372"/>
      <c r="E62" s="372"/>
      <c r="F62" s="281"/>
    </row>
    <row r="63" spans="1:6" ht="12" customHeight="1">
      <c r="A63" s="288" t="s">
        <v>176</v>
      </c>
      <c r="B63" s="266" t="s">
        <v>177</v>
      </c>
      <c r="C63" s="372"/>
      <c r="D63" s="372"/>
      <c r="E63" s="372"/>
      <c r="F63" s="281"/>
    </row>
    <row r="64" spans="1:6" ht="12" customHeight="1">
      <c r="A64" s="288"/>
      <c r="B64" s="266" t="s">
        <v>178</v>
      </c>
      <c r="C64" s="372"/>
      <c r="D64" s="372"/>
      <c r="E64" s="372"/>
      <c r="F64" s="281"/>
    </row>
    <row r="65" spans="1:6" ht="12" customHeight="1">
      <c r="A65" s="286"/>
      <c r="B65" s="270" t="s">
        <v>179</v>
      </c>
      <c r="C65" s="290">
        <f>SUM(C63:C64)</f>
        <v>0</v>
      </c>
      <c r="D65" s="290">
        <f>SUM(D63:D64)</f>
        <v>0</v>
      </c>
      <c r="E65" s="290">
        <f>SUM(E63:E64)</f>
        <v>0</v>
      </c>
      <c r="F65" s="281"/>
    </row>
    <row r="66" spans="1:8" ht="12" customHeight="1">
      <c r="A66" s="288" t="s">
        <v>180</v>
      </c>
      <c r="B66" s="270" t="s">
        <v>181</v>
      </c>
      <c r="C66" s="372"/>
      <c r="D66" s="372"/>
      <c r="E66" s="372"/>
      <c r="F66" s="281"/>
      <c r="G66" s="305" t="s">
        <v>507</v>
      </c>
      <c r="H66" s="543">
        <v>1200</v>
      </c>
    </row>
    <row r="67" spans="1:8" ht="23.25" customHeight="1">
      <c r="A67" s="288" t="s">
        <v>182</v>
      </c>
      <c r="B67" s="266" t="s">
        <v>183</v>
      </c>
      <c r="C67" s="299">
        <v>4000000</v>
      </c>
      <c r="D67" s="299">
        <v>2139687</v>
      </c>
      <c r="E67" s="299">
        <v>4000000</v>
      </c>
      <c r="F67" s="293"/>
      <c r="G67" s="305" t="s">
        <v>462</v>
      </c>
      <c r="H67" s="543">
        <v>800</v>
      </c>
    </row>
    <row r="68" spans="1:8" ht="13.5" customHeight="1">
      <c r="A68" s="288" t="s">
        <v>184</v>
      </c>
      <c r="B68" s="266" t="s">
        <v>185</v>
      </c>
      <c r="C68" s="372"/>
      <c r="D68" s="372"/>
      <c r="E68" s="372"/>
      <c r="F68" s="281"/>
      <c r="G68" s="306" t="s">
        <v>463</v>
      </c>
      <c r="H68" s="543"/>
    </row>
    <row r="69" spans="1:8" ht="28.5" customHeight="1">
      <c r="A69" s="288"/>
      <c r="B69" s="266" t="s">
        <v>186</v>
      </c>
      <c r="C69" s="372"/>
      <c r="D69" s="372"/>
      <c r="E69" s="372"/>
      <c r="F69" s="281"/>
      <c r="G69" s="306" t="s">
        <v>464</v>
      </c>
      <c r="H69" s="543"/>
    </row>
    <row r="70" spans="1:8" ht="30.75" customHeight="1">
      <c r="A70" s="288" t="s">
        <v>187</v>
      </c>
      <c r="B70" s="266" t="s">
        <v>188</v>
      </c>
      <c r="C70" s="372"/>
      <c r="D70" s="372"/>
      <c r="E70" s="372"/>
      <c r="F70" s="281"/>
      <c r="G70" s="305" t="s">
        <v>465</v>
      </c>
      <c r="H70" s="543">
        <v>2000</v>
      </c>
    </row>
    <row r="71" spans="1:8" ht="14.25" customHeight="1">
      <c r="A71" s="288" t="s">
        <v>189</v>
      </c>
      <c r="B71" s="266" t="s">
        <v>190</v>
      </c>
      <c r="C71" s="372">
        <v>1840000</v>
      </c>
      <c r="D71" s="372">
        <v>588500</v>
      </c>
      <c r="E71" s="372">
        <v>1840000</v>
      </c>
      <c r="F71" s="281"/>
      <c r="H71" s="281">
        <f>SUM(H66:H70)</f>
        <v>4000</v>
      </c>
    </row>
    <row r="72" spans="1:6" ht="14.25" customHeight="1">
      <c r="A72" s="286"/>
      <c r="B72" s="267" t="s">
        <v>191</v>
      </c>
      <c r="C72" s="290">
        <f>SUM(C67:C71)</f>
        <v>5840000</v>
      </c>
      <c r="D72" s="290">
        <f>SUM(D67:D71)</f>
        <v>2728187</v>
      </c>
      <c r="E72" s="290">
        <f>SUM(E67:E71)</f>
        <v>5840000</v>
      </c>
      <c r="F72" s="281"/>
    </row>
    <row r="73" spans="1:8" ht="16.5" customHeight="1">
      <c r="A73" s="286"/>
      <c r="B73" s="270" t="s">
        <v>466</v>
      </c>
      <c r="C73" s="290">
        <f>C72+C66+C65+C62</f>
        <v>5840000</v>
      </c>
      <c r="D73" s="290">
        <f>D72+D66+D65+D62</f>
        <v>2728187</v>
      </c>
      <c r="E73" s="290">
        <f>E72+E66+E65+E62</f>
        <v>5840000</v>
      </c>
      <c r="F73" s="281"/>
      <c r="G73" s="307"/>
      <c r="H73" s="544"/>
    </row>
    <row r="74" spans="1:8" ht="25.5" customHeight="1">
      <c r="A74" s="288" t="s">
        <v>193</v>
      </c>
      <c r="B74" s="264" t="s">
        <v>194</v>
      </c>
      <c r="C74" s="372"/>
      <c r="D74" s="372"/>
      <c r="E74" s="372"/>
      <c r="F74" s="281">
        <f>SUM(E72,E74)</f>
        <v>5840000</v>
      </c>
      <c r="G74" s="307" t="s">
        <v>467</v>
      </c>
      <c r="H74" s="544">
        <v>0</v>
      </c>
    </row>
    <row r="75" spans="1:8" ht="12.75" customHeight="1">
      <c r="A75" s="288" t="s">
        <v>195</v>
      </c>
      <c r="B75" s="264" t="s">
        <v>196</v>
      </c>
      <c r="C75" s="372"/>
      <c r="D75" s="372"/>
      <c r="E75" s="372"/>
      <c r="F75" s="281"/>
      <c r="G75" s="308" t="s">
        <v>468</v>
      </c>
      <c r="H75" s="545">
        <v>1000</v>
      </c>
    </row>
    <row r="76" spans="1:8" ht="12.75" customHeight="1">
      <c r="A76" s="288" t="s">
        <v>197</v>
      </c>
      <c r="B76" s="264" t="s">
        <v>198</v>
      </c>
      <c r="C76" s="372"/>
      <c r="D76" s="372"/>
      <c r="E76" s="372"/>
      <c r="F76" s="281"/>
      <c r="G76" s="308" t="s">
        <v>469</v>
      </c>
      <c r="H76" s="545">
        <v>480</v>
      </c>
    </row>
    <row r="77" spans="1:8" ht="12.75" customHeight="1">
      <c r="A77" s="286"/>
      <c r="B77" s="270" t="s">
        <v>199</v>
      </c>
      <c r="C77" s="372"/>
      <c r="D77" s="372"/>
      <c r="E77" s="372"/>
      <c r="F77" s="281"/>
      <c r="G77" s="307" t="s">
        <v>470</v>
      </c>
      <c r="H77" s="544">
        <v>360</v>
      </c>
    </row>
    <row r="78" spans="1:8" ht="26.25" customHeight="1">
      <c r="A78" s="288" t="s">
        <v>200</v>
      </c>
      <c r="B78" s="266" t="s">
        <v>201</v>
      </c>
      <c r="C78" s="372"/>
      <c r="D78" s="372"/>
      <c r="E78" s="372"/>
      <c r="F78" s="281"/>
      <c r="H78" s="281">
        <f>SUM(H74:H77)</f>
        <v>1840</v>
      </c>
    </row>
    <row r="79" spans="1:6" ht="12.75" customHeight="1">
      <c r="A79" s="288" t="s">
        <v>202</v>
      </c>
      <c r="B79" s="266" t="s">
        <v>287</v>
      </c>
      <c r="C79" s="372"/>
      <c r="D79" s="372"/>
      <c r="E79" s="372"/>
      <c r="F79" s="281"/>
    </row>
    <row r="80" spans="1:6" ht="18" customHeight="1">
      <c r="A80" s="288" t="s">
        <v>203</v>
      </c>
      <c r="B80" s="266" t="s">
        <v>204</v>
      </c>
      <c r="C80" s="372">
        <v>200000</v>
      </c>
      <c r="D80" s="372">
        <v>165000</v>
      </c>
      <c r="E80" s="372">
        <v>70000</v>
      </c>
      <c r="F80" s="281" t="s">
        <v>597</v>
      </c>
    </row>
    <row r="81" spans="1:6" ht="24.75" customHeight="1">
      <c r="A81" s="286"/>
      <c r="B81" s="270" t="s">
        <v>205</v>
      </c>
      <c r="C81" s="409">
        <f>C80</f>
        <v>200000</v>
      </c>
      <c r="D81" s="409">
        <f>D80</f>
        <v>165000</v>
      </c>
      <c r="E81" s="409">
        <f>E80</f>
        <v>70000</v>
      </c>
      <c r="F81" s="281"/>
    </row>
    <row r="82" spans="1:6" ht="21" customHeight="1">
      <c r="A82" s="288" t="s">
        <v>206</v>
      </c>
      <c r="B82" s="266" t="s">
        <v>207</v>
      </c>
      <c r="C82" s="372">
        <v>100000</v>
      </c>
      <c r="D82" s="372">
        <v>100000</v>
      </c>
      <c r="E82" s="372">
        <v>100000</v>
      </c>
      <c r="F82" s="281" t="s">
        <v>516</v>
      </c>
    </row>
    <row r="83" spans="1:6" ht="12.75" customHeight="1">
      <c r="A83" s="288" t="s">
        <v>208</v>
      </c>
      <c r="B83" s="266" t="s">
        <v>209</v>
      </c>
      <c r="C83" s="372"/>
      <c r="D83" s="372"/>
      <c r="E83" s="372"/>
      <c r="F83" s="281"/>
    </row>
    <row r="84" spans="1:6" ht="12.75" customHeight="1">
      <c r="A84" s="288" t="s">
        <v>288</v>
      </c>
      <c r="B84" s="266" t="s">
        <v>211</v>
      </c>
      <c r="C84" s="372">
        <v>420000</v>
      </c>
      <c r="D84" s="372">
        <v>394000</v>
      </c>
      <c r="E84" s="372">
        <v>372000</v>
      </c>
      <c r="F84" s="281" t="s">
        <v>491</v>
      </c>
    </row>
    <row r="85" spans="1:6" ht="12.75" customHeight="1">
      <c r="A85" s="288" t="s">
        <v>212</v>
      </c>
      <c r="B85" s="266" t="s">
        <v>213</v>
      </c>
      <c r="C85" s="372"/>
      <c r="D85" s="372"/>
      <c r="E85" s="372"/>
      <c r="F85" s="281"/>
    </row>
    <row r="86" spans="1:6" ht="23.25" customHeight="1">
      <c r="A86" s="288"/>
      <c r="B86" s="267" t="s">
        <v>214</v>
      </c>
      <c r="C86" s="409">
        <f>C84+C82</f>
        <v>520000</v>
      </c>
      <c r="D86" s="409">
        <f>D84+D82</f>
        <v>494000</v>
      </c>
      <c r="E86" s="409">
        <f>E84+E82</f>
        <v>472000</v>
      </c>
      <c r="F86" s="281"/>
    </row>
    <row r="87" spans="1:6" ht="12.75" customHeight="1">
      <c r="A87" s="288" t="s">
        <v>215</v>
      </c>
      <c r="B87" s="267" t="s">
        <v>216</v>
      </c>
      <c r="C87" s="372"/>
      <c r="D87" s="372"/>
      <c r="E87" s="372"/>
      <c r="F87" s="281"/>
    </row>
    <row r="88" spans="1:6" ht="12.75" customHeight="1">
      <c r="A88" s="286"/>
      <c r="B88" s="270" t="s">
        <v>217</v>
      </c>
      <c r="C88" s="372"/>
      <c r="D88" s="372"/>
      <c r="E88" s="372"/>
      <c r="F88" s="281"/>
    </row>
    <row r="89" spans="1:6" ht="12.75" customHeight="1">
      <c r="A89" s="286"/>
      <c r="B89" s="270" t="s">
        <v>218</v>
      </c>
      <c r="C89" s="290">
        <f>C77+C73+C60+C31+C24+C86+C81</f>
        <v>6560000</v>
      </c>
      <c r="D89" s="290">
        <f>D77+D73+D60+D31+D24+D86+D81</f>
        <v>3387187</v>
      </c>
      <c r="E89" s="290">
        <f>E77+E73+E60+E31+E24+E86+E81</f>
        <v>6382000</v>
      </c>
      <c r="F89" s="281"/>
    </row>
    <row r="90" spans="1:6" ht="12.75" customHeight="1">
      <c r="A90" s="288" t="s">
        <v>219</v>
      </c>
      <c r="B90" s="266" t="s">
        <v>220</v>
      </c>
      <c r="C90" s="372"/>
      <c r="D90" s="372"/>
      <c r="E90" s="372"/>
      <c r="F90" s="281"/>
    </row>
    <row r="91" spans="1:6" ht="12.75" customHeight="1">
      <c r="A91" s="288" t="s">
        <v>221</v>
      </c>
      <c r="B91" s="266" t="s">
        <v>222</v>
      </c>
      <c r="C91" s="372"/>
      <c r="D91" s="372"/>
      <c r="E91" s="372"/>
      <c r="F91" s="281"/>
    </row>
    <row r="92" spans="1:6" ht="12.75" customHeight="1">
      <c r="A92" s="288"/>
      <c r="B92" s="266" t="s">
        <v>223</v>
      </c>
      <c r="C92" s="372"/>
      <c r="D92" s="372"/>
      <c r="E92" s="372"/>
      <c r="F92" s="281"/>
    </row>
    <row r="93" spans="1:6" ht="12.75" customHeight="1">
      <c r="A93" s="288" t="s">
        <v>224</v>
      </c>
      <c r="B93" s="266" t="s">
        <v>225</v>
      </c>
      <c r="C93" s="372"/>
      <c r="D93" s="372"/>
      <c r="E93" s="372"/>
      <c r="F93" s="281"/>
    </row>
    <row r="94" spans="1:6" ht="12.75" customHeight="1">
      <c r="A94" s="288" t="s">
        <v>226</v>
      </c>
      <c r="B94" s="266" t="s">
        <v>227</v>
      </c>
      <c r="C94" s="372"/>
      <c r="D94" s="372"/>
      <c r="E94" s="372"/>
      <c r="F94" s="281"/>
    </row>
    <row r="95" spans="1:6" ht="12.75" customHeight="1">
      <c r="A95" s="288" t="s">
        <v>226</v>
      </c>
      <c r="B95" s="266" t="s">
        <v>228</v>
      </c>
      <c r="C95" s="372"/>
      <c r="D95" s="372"/>
      <c r="E95" s="372"/>
      <c r="F95" s="281"/>
    </row>
    <row r="96" spans="1:6" ht="24.75" customHeight="1">
      <c r="A96" s="288" t="s">
        <v>229</v>
      </c>
      <c r="B96" s="266" t="s">
        <v>230</v>
      </c>
      <c r="C96" s="372"/>
      <c r="D96" s="372"/>
      <c r="E96" s="372"/>
      <c r="F96" s="281"/>
    </row>
    <row r="97" spans="1:6" ht="12.75" customHeight="1">
      <c r="A97" s="286"/>
      <c r="B97" s="267" t="s">
        <v>232</v>
      </c>
      <c r="C97" s="372"/>
      <c r="D97" s="372"/>
      <c r="E97" s="372"/>
      <c r="F97" s="281"/>
    </row>
    <row r="98" spans="1:6" ht="12.75" customHeight="1">
      <c r="A98" s="288" t="s">
        <v>233</v>
      </c>
      <c r="B98" s="266" t="s">
        <v>234</v>
      </c>
      <c r="C98" s="372"/>
      <c r="D98" s="372"/>
      <c r="E98" s="372"/>
      <c r="F98" s="281"/>
    </row>
    <row r="99" spans="1:6" ht="12.75" customHeight="1">
      <c r="A99" s="288" t="s">
        <v>235</v>
      </c>
      <c r="B99" s="266" t="s">
        <v>236</v>
      </c>
      <c r="C99" s="372"/>
      <c r="D99" s="372"/>
      <c r="E99" s="372"/>
      <c r="F99" s="281"/>
    </row>
    <row r="100" spans="1:6" ht="12.75" customHeight="1">
      <c r="A100" s="288" t="s">
        <v>237</v>
      </c>
      <c r="B100" s="266" t="s">
        <v>238</v>
      </c>
      <c r="C100" s="372"/>
      <c r="D100" s="372"/>
      <c r="E100" s="372"/>
      <c r="F100" s="281"/>
    </row>
    <row r="101" spans="1:6" ht="27" customHeight="1">
      <c r="A101" s="288" t="s">
        <v>239</v>
      </c>
      <c r="B101" s="266" t="s">
        <v>240</v>
      </c>
      <c r="C101" s="372"/>
      <c r="D101" s="372"/>
      <c r="E101" s="372"/>
      <c r="F101" s="281"/>
    </row>
    <row r="102" spans="1:6" ht="12" customHeight="1">
      <c r="A102" s="286"/>
      <c r="B102" s="267" t="s">
        <v>242</v>
      </c>
      <c r="C102" s="372"/>
      <c r="D102" s="372"/>
      <c r="E102" s="372"/>
      <c r="F102" s="281"/>
    </row>
    <row r="103" spans="1:6" ht="12" customHeight="1">
      <c r="A103" s="288">
        <v>246</v>
      </c>
      <c r="B103" s="266" t="s">
        <v>243</v>
      </c>
      <c r="C103" s="372"/>
      <c r="D103" s="372"/>
      <c r="E103" s="372"/>
      <c r="F103" s="281"/>
    </row>
    <row r="104" spans="1:6" ht="12" customHeight="1">
      <c r="A104" s="288">
        <v>247</v>
      </c>
      <c r="B104" s="266" t="s">
        <v>244</v>
      </c>
      <c r="C104" s="372"/>
      <c r="D104" s="372"/>
      <c r="E104" s="372"/>
      <c r="F104" s="281"/>
    </row>
    <row r="105" spans="1:6" ht="25.5" customHeight="1">
      <c r="A105" s="288">
        <v>249</v>
      </c>
      <c r="B105" s="266" t="s">
        <v>245</v>
      </c>
      <c r="C105" s="372"/>
      <c r="D105" s="372"/>
      <c r="E105" s="372"/>
      <c r="F105" s="281"/>
    </row>
    <row r="106" spans="1:6" ht="27.75" customHeight="1">
      <c r="A106" s="286"/>
      <c r="B106" s="270" t="s">
        <v>246</v>
      </c>
      <c r="C106" s="372"/>
      <c r="D106" s="372"/>
      <c r="E106" s="372"/>
      <c r="F106" s="281"/>
    </row>
    <row r="107" spans="1:6" ht="21" customHeight="1">
      <c r="A107" s="288" t="s">
        <v>247</v>
      </c>
      <c r="B107" s="266" t="s">
        <v>248</v>
      </c>
      <c r="C107" s="372"/>
      <c r="D107" s="372"/>
      <c r="E107" s="372"/>
      <c r="F107" s="281"/>
    </row>
    <row r="108" spans="1:6" ht="12.75" customHeight="1">
      <c r="A108" s="288" t="s">
        <v>249</v>
      </c>
      <c r="B108" s="266" t="s">
        <v>209</v>
      </c>
      <c r="C108" s="372"/>
      <c r="D108" s="372"/>
      <c r="E108" s="372"/>
      <c r="F108" s="281"/>
    </row>
    <row r="109" spans="1:6" ht="12.75" customHeight="1">
      <c r="A109" s="288" t="s">
        <v>250</v>
      </c>
      <c r="B109" s="266" t="s">
        <v>211</v>
      </c>
      <c r="C109" s="372"/>
      <c r="D109" s="372"/>
      <c r="E109" s="372"/>
      <c r="F109" s="281"/>
    </row>
    <row r="110" spans="1:6" ht="12.75" customHeight="1">
      <c r="A110" s="288" t="s">
        <v>251</v>
      </c>
      <c r="B110" s="266" t="s">
        <v>213</v>
      </c>
      <c r="C110" s="372"/>
      <c r="D110" s="372"/>
      <c r="E110" s="372"/>
      <c r="F110" s="281"/>
    </row>
    <row r="111" spans="1:6" ht="24.75" customHeight="1">
      <c r="A111" s="288"/>
      <c r="B111" s="267" t="s">
        <v>252</v>
      </c>
      <c r="C111" s="372"/>
      <c r="D111" s="372"/>
      <c r="E111" s="372"/>
      <c r="F111" s="281"/>
    </row>
    <row r="112" spans="1:6" ht="14.25" customHeight="1">
      <c r="A112" s="288"/>
      <c r="B112" s="267" t="s">
        <v>253</v>
      </c>
      <c r="C112" s="372"/>
      <c r="D112" s="372"/>
      <c r="E112" s="372"/>
      <c r="F112" s="281"/>
    </row>
    <row r="113" spans="1:6" ht="14.25" customHeight="1">
      <c r="A113" s="286"/>
      <c r="B113" s="267" t="s">
        <v>254</v>
      </c>
      <c r="C113" s="290">
        <f>C112+C89</f>
        <v>6560000</v>
      </c>
      <c r="D113" s="290">
        <f>D112+D89</f>
        <v>3387187</v>
      </c>
      <c r="E113" s="290">
        <f>E112+E89</f>
        <v>6382000</v>
      </c>
      <c r="F113" s="281"/>
    </row>
    <row r="114" spans="1:6" ht="24.75" customHeight="1">
      <c r="A114" s="297" t="s">
        <v>255</v>
      </c>
      <c r="B114" s="264" t="s">
        <v>256</v>
      </c>
      <c r="C114" s="372"/>
      <c r="D114" s="372"/>
      <c r="E114" s="372"/>
      <c r="F114" s="281"/>
    </row>
    <row r="115" spans="1:6" ht="13.5" customHeight="1">
      <c r="A115" s="297" t="s">
        <v>257</v>
      </c>
      <c r="B115" s="264" t="s">
        <v>258</v>
      </c>
      <c r="C115" s="372"/>
      <c r="D115" s="372"/>
      <c r="E115" s="372"/>
      <c r="F115" s="281"/>
    </row>
    <row r="116" spans="1:6" ht="13.5" customHeight="1">
      <c r="A116" s="298"/>
      <c r="B116" s="270" t="s">
        <v>259</v>
      </c>
      <c r="C116" s="372"/>
      <c r="D116" s="372"/>
      <c r="E116" s="372"/>
      <c r="F116" s="281"/>
    </row>
    <row r="117" spans="1:6" ht="13.5" customHeight="1">
      <c r="A117" s="297" t="s">
        <v>260</v>
      </c>
      <c r="B117" s="276" t="s">
        <v>261</v>
      </c>
      <c r="C117" s="372"/>
      <c r="D117" s="372"/>
      <c r="E117" s="372"/>
      <c r="F117" s="281"/>
    </row>
    <row r="118" spans="1:6" ht="13.5" customHeight="1">
      <c r="A118" s="297" t="s">
        <v>262</v>
      </c>
      <c r="B118" s="266" t="s">
        <v>263</v>
      </c>
      <c r="C118" s="372"/>
      <c r="D118" s="372"/>
      <c r="E118" s="372"/>
      <c r="F118" s="281"/>
    </row>
    <row r="119" spans="1:6" ht="13.5" customHeight="1">
      <c r="A119" s="297" t="s">
        <v>264</v>
      </c>
      <c r="B119" s="266" t="s">
        <v>265</v>
      </c>
      <c r="C119" s="372"/>
      <c r="D119" s="372"/>
      <c r="E119" s="372"/>
      <c r="F119" s="281"/>
    </row>
    <row r="120" spans="1:6" ht="13.5" customHeight="1">
      <c r="A120" s="297" t="s">
        <v>266</v>
      </c>
      <c r="B120" s="264" t="s">
        <v>267</v>
      </c>
      <c r="C120" s="372"/>
      <c r="D120" s="372"/>
      <c r="E120" s="372"/>
      <c r="F120" s="281"/>
    </row>
    <row r="121" spans="1:6" ht="13.5" customHeight="1">
      <c r="A121" s="297" t="s">
        <v>268</v>
      </c>
      <c r="B121" s="266" t="s">
        <v>269</v>
      </c>
      <c r="C121" s="372"/>
      <c r="D121" s="372"/>
      <c r="E121" s="372"/>
      <c r="F121" s="281"/>
    </row>
    <row r="122" spans="1:6" ht="13.5" customHeight="1">
      <c r="A122" s="297" t="s">
        <v>270</v>
      </c>
      <c r="B122" s="266" t="s">
        <v>271</v>
      </c>
      <c r="C122" s="372"/>
      <c r="D122" s="372"/>
      <c r="E122" s="372"/>
      <c r="F122" s="281"/>
    </row>
    <row r="123" spans="1:6" ht="13.5" customHeight="1">
      <c r="A123" s="298">
        <v>297</v>
      </c>
      <c r="B123" s="270" t="s">
        <v>272</v>
      </c>
      <c r="C123" s="372"/>
      <c r="D123" s="372"/>
      <c r="E123" s="372"/>
      <c r="F123" s="281"/>
    </row>
    <row r="124" spans="1:6" ht="13.5" customHeight="1">
      <c r="A124" s="297" t="s">
        <v>273</v>
      </c>
      <c r="B124" s="276" t="s">
        <v>274</v>
      </c>
      <c r="C124" s="372"/>
      <c r="D124" s="372"/>
      <c r="E124" s="372"/>
      <c r="F124" s="281"/>
    </row>
    <row r="125" spans="1:6" ht="13.5" customHeight="1">
      <c r="A125" s="297" t="s">
        <v>275</v>
      </c>
      <c r="B125" s="276" t="s">
        <v>276</v>
      </c>
      <c r="C125" s="372"/>
      <c r="D125" s="372"/>
      <c r="E125" s="372"/>
      <c r="F125" s="281"/>
    </row>
    <row r="126" spans="1:6" ht="13.5" customHeight="1">
      <c r="A126" s="297">
        <v>5915</v>
      </c>
      <c r="B126" s="276" t="s">
        <v>277</v>
      </c>
      <c r="C126" s="372"/>
      <c r="D126" s="372"/>
      <c r="E126" s="372"/>
      <c r="F126" s="281"/>
    </row>
    <row r="127" spans="1:6" ht="13.5" customHeight="1">
      <c r="A127" s="297">
        <v>5916</v>
      </c>
      <c r="B127" s="276" t="s">
        <v>278</v>
      </c>
      <c r="C127" s="372"/>
      <c r="D127" s="372"/>
      <c r="E127" s="372"/>
      <c r="F127" s="281"/>
    </row>
    <row r="128" spans="1:6" ht="13.5" customHeight="1">
      <c r="A128" s="298"/>
      <c r="B128" s="278" t="s">
        <v>279</v>
      </c>
      <c r="C128" s="372"/>
      <c r="D128" s="372"/>
      <c r="E128" s="372"/>
      <c r="F128" s="281"/>
    </row>
    <row r="129" spans="1:6" ht="13.5" customHeight="1">
      <c r="A129" s="298"/>
      <c r="B129" s="278" t="s">
        <v>280</v>
      </c>
      <c r="C129" s="372"/>
      <c r="D129" s="372"/>
      <c r="E129" s="372"/>
      <c r="F129" s="281"/>
    </row>
    <row r="130" spans="1:8" ht="13.5" customHeight="1">
      <c r="A130" s="298"/>
      <c r="B130" s="267" t="s">
        <v>281</v>
      </c>
      <c r="C130" s="290">
        <f>C129+C113</f>
        <v>6560000</v>
      </c>
      <c r="D130" s="290">
        <f>D129+D113</f>
        <v>3387187</v>
      </c>
      <c r="E130" s="290">
        <f>E129+E113</f>
        <v>6382000</v>
      </c>
      <c r="F130" s="281"/>
      <c r="H130" s="546"/>
    </row>
  </sheetData>
  <sheetProtection selectLockedCells="1" selectUnlockedCells="1"/>
  <mergeCells count="1">
    <mergeCell ref="B2:C2"/>
  </mergeCells>
  <printOptions headings="1"/>
  <pageMargins left="0.7083333333333334" right="0.7083333333333334" top="0.7479166666666666" bottom="0.7479166666666666" header="0.5118055555555555" footer="0.5118055555555555"/>
  <pageSetup fitToHeight="2" fitToWidth="1" horizontalDpi="300" verticalDpi="300" orientation="portrait" paperSize="9" scale="65" r:id="rId1"/>
  <headerFooter alignWithMargins="0">
    <oddHeader>&amp;C&amp;P/&amp;N</oddHeader>
    <oddFooter>&amp;L&amp;F&amp;C&amp;D&amp;R&amp;A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F131"/>
  <sheetViews>
    <sheetView view="pageBreakPreview" zoomScaleSheetLayoutView="100" zoomScalePageLayoutView="0" workbookViewId="0" topLeftCell="A109">
      <selection activeCell="E5" sqref="E5"/>
    </sheetView>
  </sheetViews>
  <sheetFormatPr defaultColWidth="8.83203125" defaultRowHeight="18"/>
  <cols>
    <col min="1" max="1" width="8.83203125" style="1" customWidth="1"/>
    <col min="2" max="2" width="43.83203125" style="1" customWidth="1"/>
    <col min="3" max="3" width="5" style="310" customWidth="1"/>
    <col min="4" max="4" width="13.5" style="311" customWidth="1"/>
    <col min="5" max="5" width="6.91015625" style="311" customWidth="1"/>
    <col min="6" max="6" width="4.08203125" style="312" customWidth="1"/>
    <col min="7" max="16384" width="8.83203125" style="1" customWidth="1"/>
  </cols>
  <sheetData>
    <row r="1" spans="1:6" ht="12.75">
      <c r="A1" s="217"/>
      <c r="B1" s="313"/>
      <c r="C1" s="314"/>
      <c r="F1" s="315"/>
    </row>
    <row r="2" spans="1:6" ht="12.75">
      <c r="A2" s="220">
        <v>882202</v>
      </c>
      <c r="B2" s="219" t="s">
        <v>56</v>
      </c>
      <c r="C2" s="316"/>
      <c r="D2" s="317" t="s">
        <v>447</v>
      </c>
      <c r="E2" s="317" t="s">
        <v>14</v>
      </c>
      <c r="F2" s="318"/>
    </row>
    <row r="3" spans="1:6" ht="12.75">
      <c r="A3" s="220"/>
      <c r="B3" s="219"/>
      <c r="C3" s="316"/>
      <c r="D3" s="317"/>
      <c r="E3" s="317"/>
      <c r="F3" s="318"/>
    </row>
    <row r="4" spans="1:6" ht="12.75">
      <c r="A4" s="220">
        <v>101150</v>
      </c>
      <c r="B4" s="219" t="s">
        <v>471</v>
      </c>
      <c r="C4" s="317">
        <v>2018</v>
      </c>
      <c r="D4" s="317" t="s">
        <v>449</v>
      </c>
      <c r="E4" s="319" t="s">
        <v>450</v>
      </c>
      <c r="F4" s="318"/>
    </row>
    <row r="5" spans="1:6" ht="12.75" customHeight="1">
      <c r="A5" s="220"/>
      <c r="B5" s="219"/>
      <c r="C5" s="4"/>
      <c r="D5" s="4"/>
      <c r="E5" s="4"/>
      <c r="F5" s="318"/>
    </row>
    <row r="6" spans="1:6" ht="12.75" customHeight="1">
      <c r="A6" s="223" t="s">
        <v>60</v>
      </c>
      <c r="B6" s="224" t="s">
        <v>61</v>
      </c>
      <c r="C6" s="4"/>
      <c r="D6" s="4"/>
      <c r="E6" s="4"/>
      <c r="F6" s="320"/>
    </row>
    <row r="7" spans="1:6" ht="12.75" customHeight="1">
      <c r="A7" s="223" t="s">
        <v>62</v>
      </c>
      <c r="B7" s="224" t="s">
        <v>63</v>
      </c>
      <c r="C7" s="4"/>
      <c r="D7" s="4"/>
      <c r="E7" s="4"/>
      <c r="F7" s="320"/>
    </row>
    <row r="8" spans="1:6" ht="12.75" customHeight="1">
      <c r="A8" s="223" t="s">
        <v>64</v>
      </c>
      <c r="B8" s="224" t="s">
        <v>65</v>
      </c>
      <c r="C8" s="4"/>
      <c r="D8" s="4"/>
      <c r="E8" s="4"/>
      <c r="F8" s="320"/>
    </row>
    <row r="9" spans="1:6" ht="12.75" customHeight="1">
      <c r="A9" s="223" t="s">
        <v>66</v>
      </c>
      <c r="B9" s="224" t="s">
        <v>67</v>
      </c>
      <c r="C9" s="4"/>
      <c r="D9" s="4"/>
      <c r="E9" s="4"/>
      <c r="F9" s="320"/>
    </row>
    <row r="10" spans="1:6" ht="12.75" customHeight="1">
      <c r="A10" s="223" t="s">
        <v>68</v>
      </c>
      <c r="B10" s="224" t="s">
        <v>69</v>
      </c>
      <c r="C10" s="4"/>
      <c r="D10" s="4"/>
      <c r="E10" s="4"/>
      <c r="F10" s="320"/>
    </row>
    <row r="11" spans="1:6" ht="12.75" customHeight="1">
      <c r="A11" s="223" t="s">
        <v>70</v>
      </c>
      <c r="B11" s="224" t="s">
        <v>71</v>
      </c>
      <c r="C11" s="4"/>
      <c r="D11" s="4"/>
      <c r="E11" s="4"/>
      <c r="F11" s="320"/>
    </row>
    <row r="12" spans="1:6" ht="12.75" customHeight="1">
      <c r="A12" s="223" t="s">
        <v>72</v>
      </c>
      <c r="B12" s="224" t="s">
        <v>73</v>
      </c>
      <c r="C12" s="4"/>
      <c r="D12" s="4"/>
      <c r="E12" s="4"/>
      <c r="F12" s="320"/>
    </row>
    <row r="13" spans="1:6" ht="12.75" customHeight="1">
      <c r="A13" s="223" t="s">
        <v>74</v>
      </c>
      <c r="B13" s="224" t="s">
        <v>75</v>
      </c>
      <c r="C13" s="4"/>
      <c r="D13" s="4"/>
      <c r="E13" s="4"/>
      <c r="F13" s="320"/>
    </row>
    <row r="14" spans="1:6" ht="12.75" customHeight="1">
      <c r="A14" s="223" t="s">
        <v>76</v>
      </c>
      <c r="B14" s="224" t="s">
        <v>77</v>
      </c>
      <c r="C14" s="4"/>
      <c r="D14" s="4"/>
      <c r="E14" s="4"/>
      <c r="F14" s="320"/>
    </row>
    <row r="15" spans="1:6" ht="12.75" customHeight="1">
      <c r="A15" s="223" t="s">
        <v>79</v>
      </c>
      <c r="B15" s="224" t="s">
        <v>80</v>
      </c>
      <c r="C15" s="4"/>
      <c r="D15" s="4"/>
      <c r="E15" s="4"/>
      <c r="F15" s="320"/>
    </row>
    <row r="16" spans="1:6" ht="12.75" customHeight="1">
      <c r="A16" s="223" t="s">
        <v>82</v>
      </c>
      <c r="B16" s="224" t="s">
        <v>83</v>
      </c>
      <c r="C16" s="4"/>
      <c r="D16" s="4"/>
      <c r="E16" s="4"/>
      <c r="F16" s="320"/>
    </row>
    <row r="17" spans="1:6" ht="12.75" customHeight="1">
      <c r="A17" s="223" t="s">
        <v>85</v>
      </c>
      <c r="B17" s="224" t="s">
        <v>86</v>
      </c>
      <c r="C17" s="4"/>
      <c r="D17" s="4"/>
      <c r="E17" s="4"/>
      <c r="F17" s="320"/>
    </row>
    <row r="18" spans="1:6" ht="12.75" customHeight="1">
      <c r="A18" s="219"/>
      <c r="B18" s="225" t="s">
        <v>88</v>
      </c>
      <c r="C18" s="4"/>
      <c r="D18" s="4"/>
      <c r="E18" s="4"/>
      <c r="F18" s="321"/>
    </row>
    <row r="19" spans="1:6" ht="12.75" customHeight="1">
      <c r="A19" s="223" t="s">
        <v>90</v>
      </c>
      <c r="B19" s="224" t="s">
        <v>91</v>
      </c>
      <c r="C19" s="4"/>
      <c r="D19" s="4"/>
      <c r="E19" s="4"/>
      <c r="F19" s="320"/>
    </row>
    <row r="20" spans="1:6" ht="21" customHeight="1">
      <c r="A20" s="223" t="s">
        <v>93</v>
      </c>
      <c r="B20" s="224" t="s">
        <v>94</v>
      </c>
      <c r="C20" s="4"/>
      <c r="D20" s="4"/>
      <c r="E20" s="4"/>
      <c r="F20" s="320"/>
    </row>
    <row r="21" spans="1:6" ht="11.25" customHeight="1">
      <c r="A21" s="223" t="s">
        <v>97</v>
      </c>
      <c r="B21" s="224" t="s">
        <v>98</v>
      </c>
      <c r="C21" s="4"/>
      <c r="D21" s="4"/>
      <c r="E21" s="4"/>
      <c r="F21" s="320"/>
    </row>
    <row r="22" spans="1:6" ht="11.25" customHeight="1">
      <c r="A22" s="223" t="s">
        <v>99</v>
      </c>
      <c r="B22" s="224" t="s">
        <v>100</v>
      </c>
      <c r="C22" s="4"/>
      <c r="D22" s="4"/>
      <c r="E22" s="4"/>
      <c r="F22" s="320"/>
    </row>
    <row r="23" spans="1:6" ht="11.25" customHeight="1">
      <c r="A23" s="219"/>
      <c r="B23" s="225" t="s">
        <v>101</v>
      </c>
      <c r="C23" s="4"/>
      <c r="D23" s="4"/>
      <c r="E23" s="4"/>
      <c r="F23" s="321"/>
    </row>
    <row r="24" spans="1:6" ht="11.25" customHeight="1">
      <c r="A24" s="219"/>
      <c r="B24" s="225" t="s">
        <v>103</v>
      </c>
      <c r="C24" s="4"/>
      <c r="D24" s="4"/>
      <c r="E24" s="4"/>
      <c r="F24" s="321"/>
    </row>
    <row r="25" spans="1:6" ht="11.25" customHeight="1">
      <c r="A25" s="223" t="s">
        <v>104</v>
      </c>
      <c r="B25" s="226" t="s">
        <v>105</v>
      </c>
      <c r="C25" s="4"/>
      <c r="D25" s="4"/>
      <c r="E25" s="4"/>
      <c r="F25" s="320"/>
    </row>
    <row r="26" spans="1:6" ht="11.25" customHeight="1">
      <c r="A26" s="223" t="s">
        <v>106</v>
      </c>
      <c r="B26" s="226" t="s">
        <v>107</v>
      </c>
      <c r="C26" s="4"/>
      <c r="D26" s="4"/>
      <c r="E26" s="4"/>
      <c r="F26" s="320"/>
    </row>
    <row r="27" spans="1:6" ht="11.25" customHeight="1">
      <c r="A27" s="223" t="s">
        <v>108</v>
      </c>
      <c r="B27" s="226" t="s">
        <v>109</v>
      </c>
      <c r="C27" s="4"/>
      <c r="D27" s="4"/>
      <c r="E27" s="4"/>
      <c r="F27" s="320"/>
    </row>
    <row r="28" spans="1:6" ht="11.25" customHeight="1">
      <c r="A28" s="223">
        <v>5215</v>
      </c>
      <c r="B28" s="226" t="s">
        <v>110</v>
      </c>
      <c r="C28" s="4"/>
      <c r="D28" s="4"/>
      <c r="E28" s="4"/>
      <c r="F28" s="320"/>
    </row>
    <row r="29" spans="1:6" ht="11.25" customHeight="1">
      <c r="A29" s="223">
        <v>5216</v>
      </c>
      <c r="B29" s="226" t="s">
        <v>111</v>
      </c>
      <c r="C29" s="4"/>
      <c r="D29" s="4"/>
      <c r="E29" s="4"/>
      <c r="F29" s="320"/>
    </row>
    <row r="30" spans="1:6" ht="11.25" customHeight="1">
      <c r="A30" s="223" t="s">
        <v>112</v>
      </c>
      <c r="B30" s="226" t="s">
        <v>113</v>
      </c>
      <c r="C30" s="4"/>
      <c r="D30" s="4"/>
      <c r="E30" s="4"/>
      <c r="F30" s="320"/>
    </row>
    <row r="31" spans="1:6" ht="11.25" customHeight="1">
      <c r="A31" s="219"/>
      <c r="B31" s="322" t="s">
        <v>115</v>
      </c>
      <c r="C31" s="4"/>
      <c r="D31" s="4"/>
      <c r="E31" s="4"/>
      <c r="F31" s="321"/>
    </row>
    <row r="32" spans="1:6" ht="11.25" customHeight="1">
      <c r="A32" s="223" t="s">
        <v>116</v>
      </c>
      <c r="B32" s="224" t="s">
        <v>117</v>
      </c>
      <c r="C32" s="4"/>
      <c r="D32" s="4"/>
      <c r="E32" s="4"/>
      <c r="F32" s="320"/>
    </row>
    <row r="33" spans="1:6" ht="11.25" customHeight="1">
      <c r="A33" s="223" t="s">
        <v>118</v>
      </c>
      <c r="B33" s="224" t="s">
        <v>119</v>
      </c>
      <c r="C33" s="4"/>
      <c r="D33" s="4"/>
      <c r="E33" s="4"/>
      <c r="F33" s="320"/>
    </row>
    <row r="34" spans="1:6" ht="11.25" customHeight="1">
      <c r="A34" s="219"/>
      <c r="B34" s="225" t="s">
        <v>121</v>
      </c>
      <c r="C34" s="4"/>
      <c r="D34" s="4"/>
      <c r="E34" s="4"/>
      <c r="F34" s="321"/>
    </row>
    <row r="35" spans="1:6" ht="11.25" customHeight="1">
      <c r="A35" s="223" t="s">
        <v>122</v>
      </c>
      <c r="B35" s="224" t="s">
        <v>284</v>
      </c>
      <c r="C35" s="4"/>
      <c r="D35" s="4"/>
      <c r="E35" s="4"/>
      <c r="F35" s="320"/>
    </row>
    <row r="36" spans="1:6" ht="11.25" customHeight="1">
      <c r="A36" s="223" t="s">
        <v>124</v>
      </c>
      <c r="B36" s="224" t="s">
        <v>125</v>
      </c>
      <c r="C36" s="4"/>
      <c r="D36" s="4"/>
      <c r="E36" s="4"/>
      <c r="F36" s="320"/>
    </row>
    <row r="37" spans="1:6" ht="11.25" customHeight="1">
      <c r="A37" s="219"/>
      <c r="B37" s="225" t="s">
        <v>127</v>
      </c>
      <c r="C37" s="4"/>
      <c r="D37" s="4"/>
      <c r="E37" s="4"/>
      <c r="F37" s="321"/>
    </row>
    <row r="38" spans="1:6" ht="11.25" customHeight="1">
      <c r="A38" s="223" t="s">
        <v>128</v>
      </c>
      <c r="B38" s="224" t="s">
        <v>129</v>
      </c>
      <c r="C38" s="4"/>
      <c r="D38" s="4"/>
      <c r="E38" s="4"/>
      <c r="F38" s="320"/>
    </row>
    <row r="39" spans="1:6" ht="11.25" customHeight="1">
      <c r="A39" s="223" t="s">
        <v>130</v>
      </c>
      <c r="B39" s="224" t="s">
        <v>131</v>
      </c>
      <c r="C39" s="4"/>
      <c r="D39" s="4"/>
      <c r="E39" s="4"/>
      <c r="F39" s="320"/>
    </row>
    <row r="40" spans="1:6" ht="11.25" customHeight="1">
      <c r="A40" s="223" t="s">
        <v>132</v>
      </c>
      <c r="B40" s="224" t="s">
        <v>133</v>
      </c>
      <c r="C40" s="4"/>
      <c r="D40" s="4"/>
      <c r="E40" s="4"/>
      <c r="F40" s="320"/>
    </row>
    <row r="41" spans="1:6" ht="11.25" customHeight="1">
      <c r="A41" s="223" t="s">
        <v>134</v>
      </c>
      <c r="B41" s="224" t="s">
        <v>135</v>
      </c>
      <c r="C41" s="4"/>
      <c r="D41" s="4"/>
      <c r="E41" s="4"/>
      <c r="F41" s="320"/>
    </row>
    <row r="42" spans="1:6" ht="11.25" customHeight="1">
      <c r="A42" s="223" t="s">
        <v>136</v>
      </c>
      <c r="B42" s="224" t="s">
        <v>137</v>
      </c>
      <c r="C42" s="4"/>
      <c r="D42" s="4"/>
      <c r="E42" s="4"/>
      <c r="F42" s="320"/>
    </row>
    <row r="43" spans="1:6" ht="11.25" customHeight="1">
      <c r="A43" s="219"/>
      <c r="B43" s="225" t="s">
        <v>285</v>
      </c>
      <c r="C43" s="4"/>
      <c r="D43" s="4"/>
      <c r="E43" s="4"/>
      <c r="F43" s="321"/>
    </row>
    <row r="44" spans="1:6" ht="13.5" customHeight="1">
      <c r="A44" s="219" t="s">
        <v>140</v>
      </c>
      <c r="B44" s="323" t="s">
        <v>141</v>
      </c>
      <c r="C44" s="4"/>
      <c r="D44" s="4"/>
      <c r="E44" s="4"/>
      <c r="F44" s="321"/>
    </row>
    <row r="45" spans="1:6" ht="13.5" customHeight="1">
      <c r="A45" s="219" t="s">
        <v>143</v>
      </c>
      <c r="B45" s="225" t="s">
        <v>144</v>
      </c>
      <c r="C45" s="4"/>
      <c r="D45" s="4"/>
      <c r="E45" s="4"/>
      <c r="F45" s="321"/>
    </row>
    <row r="46" spans="1:6" ht="13.5" customHeight="1">
      <c r="A46" s="223">
        <v>533711</v>
      </c>
      <c r="B46" s="224" t="s">
        <v>145</v>
      </c>
      <c r="C46" s="4"/>
      <c r="D46" s="4"/>
      <c r="E46" s="4"/>
      <c r="F46" s="320"/>
    </row>
    <row r="47" spans="1:6" ht="13.5" customHeight="1">
      <c r="A47" s="223" t="s">
        <v>146</v>
      </c>
      <c r="B47" s="224" t="s">
        <v>147</v>
      </c>
      <c r="C47" s="4"/>
      <c r="D47" s="4"/>
      <c r="E47" s="4"/>
      <c r="F47" s="320"/>
    </row>
    <row r="48" spans="1:6" ht="13.5" customHeight="1">
      <c r="A48" s="223" t="s">
        <v>148</v>
      </c>
      <c r="B48" s="224" t="s">
        <v>149</v>
      </c>
      <c r="C48" s="4"/>
      <c r="D48" s="4"/>
      <c r="E48" s="4"/>
      <c r="F48" s="320"/>
    </row>
    <row r="49" spans="1:6" ht="13.5" customHeight="1">
      <c r="A49" s="223" t="s">
        <v>150</v>
      </c>
      <c r="B49" s="224" t="s">
        <v>151</v>
      </c>
      <c r="C49" s="4"/>
      <c r="D49" s="4"/>
      <c r="E49" s="4"/>
      <c r="F49" s="320"/>
    </row>
    <row r="50" spans="1:6" ht="13.5" customHeight="1">
      <c r="A50" s="219"/>
      <c r="B50" s="225" t="s">
        <v>152</v>
      </c>
      <c r="C50" s="4"/>
      <c r="D50" s="4"/>
      <c r="E50" s="4"/>
      <c r="F50" s="321"/>
    </row>
    <row r="51" spans="1:6" ht="13.5" customHeight="1">
      <c r="A51" s="223" t="s">
        <v>153</v>
      </c>
      <c r="B51" s="224" t="s">
        <v>154</v>
      </c>
      <c r="C51" s="4"/>
      <c r="D51" s="4"/>
      <c r="E51" s="4"/>
      <c r="F51" s="320"/>
    </row>
    <row r="52" spans="1:6" ht="13.5" customHeight="1">
      <c r="A52" s="223" t="s">
        <v>155</v>
      </c>
      <c r="B52" s="224" t="s">
        <v>156</v>
      </c>
      <c r="C52" s="4"/>
      <c r="D52" s="4"/>
      <c r="E52" s="4"/>
      <c r="F52" s="320"/>
    </row>
    <row r="53" spans="1:6" ht="13.5" customHeight="1">
      <c r="A53" s="219"/>
      <c r="B53" s="225" t="s">
        <v>157</v>
      </c>
      <c r="C53" s="4"/>
      <c r="D53" s="4"/>
      <c r="E53" s="4"/>
      <c r="F53" s="321"/>
    </row>
    <row r="54" spans="1:6" ht="14.25" customHeight="1">
      <c r="A54" s="223" t="s">
        <v>158</v>
      </c>
      <c r="B54" s="224" t="s">
        <v>159</v>
      </c>
      <c r="C54" s="4"/>
      <c r="D54" s="4"/>
      <c r="E54" s="4"/>
      <c r="F54" s="320"/>
    </row>
    <row r="55" spans="1:6" ht="12.75" customHeight="1">
      <c r="A55" s="223">
        <v>36423</v>
      </c>
      <c r="B55" s="224" t="s">
        <v>161</v>
      </c>
      <c r="C55" s="4"/>
      <c r="D55" s="4"/>
      <c r="E55" s="4"/>
      <c r="F55" s="320"/>
    </row>
    <row r="56" spans="1:6" ht="12.75" customHeight="1">
      <c r="A56" s="223" t="s">
        <v>162</v>
      </c>
      <c r="B56" s="224" t="s">
        <v>163</v>
      </c>
      <c r="C56" s="4"/>
      <c r="D56" s="4"/>
      <c r="E56" s="4"/>
      <c r="F56" s="320"/>
    </row>
    <row r="57" spans="1:6" ht="12.75" customHeight="1">
      <c r="A57" s="223" t="s">
        <v>164</v>
      </c>
      <c r="B57" s="224" t="s">
        <v>286</v>
      </c>
      <c r="C57" s="4"/>
      <c r="D57" s="4"/>
      <c r="E57" s="4"/>
      <c r="F57" s="320"/>
    </row>
    <row r="58" spans="1:6" ht="12.75" customHeight="1">
      <c r="A58" s="223" t="s">
        <v>166</v>
      </c>
      <c r="B58" s="224" t="s">
        <v>167</v>
      </c>
      <c r="C58" s="4"/>
      <c r="D58" s="4"/>
      <c r="E58" s="4"/>
      <c r="F58" s="320"/>
    </row>
    <row r="59" spans="1:6" ht="12.75" customHeight="1">
      <c r="A59" s="219"/>
      <c r="B59" s="225" t="s">
        <v>168</v>
      </c>
      <c r="C59" s="4"/>
      <c r="D59" s="4"/>
      <c r="E59" s="4"/>
      <c r="F59" s="321"/>
    </row>
    <row r="60" spans="1:6" ht="12.75" customHeight="1">
      <c r="A60" s="219"/>
      <c r="B60" s="225" t="s">
        <v>170</v>
      </c>
      <c r="C60" s="4"/>
      <c r="D60" s="4"/>
      <c r="E60" s="4"/>
      <c r="F60" s="321"/>
    </row>
    <row r="61" spans="1:6" ht="12.75" customHeight="1">
      <c r="A61" s="223" t="s">
        <v>171</v>
      </c>
      <c r="B61" s="97" t="s">
        <v>172</v>
      </c>
      <c r="C61" s="4">
        <v>150</v>
      </c>
      <c r="D61" s="4">
        <v>0</v>
      </c>
      <c r="E61" s="4">
        <v>150000</v>
      </c>
      <c r="F61" s="320" t="s">
        <v>472</v>
      </c>
    </row>
    <row r="62" spans="1:6" ht="12.75" customHeight="1">
      <c r="A62" s="223" t="s">
        <v>173</v>
      </c>
      <c r="B62" s="39" t="s">
        <v>174</v>
      </c>
      <c r="C62" s="4">
        <v>150</v>
      </c>
      <c r="D62" s="4">
        <v>156</v>
      </c>
      <c r="E62" s="4">
        <v>250000</v>
      </c>
      <c r="F62" s="320" t="s">
        <v>473</v>
      </c>
    </row>
    <row r="63" spans="1:6" ht="19.5" customHeight="1">
      <c r="A63" s="219"/>
      <c r="B63" s="42" t="s">
        <v>175</v>
      </c>
      <c r="C63" s="215">
        <f>SUM(C61:C62)</f>
        <v>300</v>
      </c>
      <c r="D63" s="215">
        <f>SUM(D61:D62)</f>
        <v>156</v>
      </c>
      <c r="E63" s="215">
        <f>SUM(E61:E62)</f>
        <v>400000</v>
      </c>
      <c r="F63" s="45"/>
    </row>
    <row r="64" spans="1:6" ht="14.25" customHeight="1">
      <c r="A64" s="223" t="s">
        <v>176</v>
      </c>
      <c r="B64" s="39" t="s">
        <v>177</v>
      </c>
      <c r="C64" s="4"/>
      <c r="D64" s="4"/>
      <c r="E64" s="4"/>
      <c r="F64" s="320"/>
    </row>
    <row r="65" spans="1:6" ht="14.25" customHeight="1">
      <c r="A65" s="223"/>
      <c r="B65" s="39" t="s">
        <v>178</v>
      </c>
      <c r="C65" s="4"/>
      <c r="D65" s="4"/>
      <c r="E65" s="4"/>
      <c r="F65" s="320"/>
    </row>
    <row r="66" spans="1:6" ht="14.25" customHeight="1">
      <c r="A66" s="219"/>
      <c r="B66" s="98" t="s">
        <v>179</v>
      </c>
      <c r="C66" s="4"/>
      <c r="D66" s="4"/>
      <c r="E66" s="4"/>
      <c r="F66" s="45"/>
    </row>
    <row r="67" spans="1:6" ht="14.25" customHeight="1">
      <c r="A67" s="223" t="s">
        <v>180</v>
      </c>
      <c r="B67" s="98" t="s">
        <v>181</v>
      </c>
      <c r="C67" s="4"/>
      <c r="D67" s="4"/>
      <c r="E67" s="4"/>
      <c r="F67" s="320"/>
    </row>
    <row r="68" spans="1:6" ht="13.5" customHeight="1">
      <c r="A68" s="223" t="s">
        <v>182</v>
      </c>
      <c r="B68" s="39" t="s">
        <v>183</v>
      </c>
      <c r="C68" s="4"/>
      <c r="D68" s="4"/>
      <c r="E68" s="4"/>
      <c r="F68" s="320"/>
    </row>
    <row r="69" spans="1:6" ht="13.5" customHeight="1">
      <c r="A69" s="223" t="s">
        <v>184</v>
      </c>
      <c r="B69" s="39" t="s">
        <v>185</v>
      </c>
      <c r="C69" s="4"/>
      <c r="D69" s="4"/>
      <c r="E69" s="4"/>
      <c r="F69" s="320"/>
    </row>
    <row r="70" spans="1:6" ht="23.25" customHeight="1">
      <c r="A70" s="223"/>
      <c r="B70" s="39" t="s">
        <v>186</v>
      </c>
      <c r="C70" s="4"/>
      <c r="D70" s="4"/>
      <c r="E70" s="4"/>
      <c r="F70" s="320"/>
    </row>
    <row r="71" spans="1:6" ht="24.75" customHeight="1">
      <c r="A71" s="223" t="s">
        <v>187</v>
      </c>
      <c r="B71" s="39" t="s">
        <v>188</v>
      </c>
      <c r="C71" s="4"/>
      <c r="D71" s="4"/>
      <c r="E71" s="4"/>
      <c r="F71" s="320"/>
    </row>
    <row r="72" spans="1:6" ht="14.25" customHeight="1">
      <c r="A72" s="223" t="s">
        <v>189</v>
      </c>
      <c r="B72" s="39" t="s">
        <v>190</v>
      </c>
      <c r="C72" s="4"/>
      <c r="D72" s="4"/>
      <c r="E72" s="4"/>
      <c r="F72" s="320"/>
    </row>
    <row r="73" spans="1:6" ht="12.75" customHeight="1">
      <c r="A73" s="219"/>
      <c r="B73" s="42" t="s">
        <v>191</v>
      </c>
      <c r="C73" s="215">
        <f>SUM(C68:C72)</f>
        <v>0</v>
      </c>
      <c r="D73" s="215">
        <f>SUM(D68:D72)</f>
        <v>0</v>
      </c>
      <c r="E73" s="215">
        <f>SUM(E68:E72)</f>
        <v>0</v>
      </c>
      <c r="F73" s="321"/>
    </row>
    <row r="74" spans="1:6" ht="12.75" customHeight="1">
      <c r="A74" s="219"/>
      <c r="B74" s="98" t="s">
        <v>192</v>
      </c>
      <c r="C74" s="215">
        <f>C73+C67+C66+C63</f>
        <v>300</v>
      </c>
      <c r="D74" s="215">
        <f>D73+D67+D66+D63</f>
        <v>156</v>
      </c>
      <c r="E74" s="215">
        <f>E73+E67+E66+E63</f>
        <v>400000</v>
      </c>
      <c r="F74" s="321"/>
    </row>
    <row r="75" spans="1:6" ht="20.25" customHeight="1">
      <c r="A75" s="223" t="s">
        <v>193</v>
      </c>
      <c r="B75" s="97" t="s">
        <v>194</v>
      </c>
      <c r="C75" s="4"/>
      <c r="D75" s="4"/>
      <c r="E75" s="4"/>
      <c r="F75" s="320"/>
    </row>
    <row r="76" spans="1:6" ht="23.25" customHeight="1">
      <c r="A76" s="223" t="s">
        <v>195</v>
      </c>
      <c r="B76" s="97" t="s">
        <v>196</v>
      </c>
      <c r="C76" s="4"/>
      <c r="D76" s="4"/>
      <c r="E76" s="4"/>
      <c r="F76" s="320"/>
    </row>
    <row r="77" spans="1:6" ht="15" customHeight="1">
      <c r="A77" s="223" t="s">
        <v>197</v>
      </c>
      <c r="B77" s="97" t="s">
        <v>198</v>
      </c>
      <c r="C77" s="4"/>
      <c r="D77" s="4"/>
      <c r="E77" s="4"/>
      <c r="F77" s="320"/>
    </row>
    <row r="78" spans="1:6" ht="15" customHeight="1">
      <c r="A78" s="219"/>
      <c r="B78" s="98" t="s">
        <v>199</v>
      </c>
      <c r="C78" s="215">
        <f>SUM(C75:C77)</f>
        <v>0</v>
      </c>
      <c r="D78" s="215">
        <f>SUM(D75:D77)</f>
        <v>0</v>
      </c>
      <c r="E78" s="215">
        <f>SUM(E75:E77)</f>
        <v>0</v>
      </c>
      <c r="F78" s="321"/>
    </row>
    <row r="79" spans="1:6" ht="26.25" customHeight="1">
      <c r="A79" s="223" t="s">
        <v>200</v>
      </c>
      <c r="B79" s="39" t="s">
        <v>201</v>
      </c>
      <c r="C79" s="4"/>
      <c r="D79" s="4"/>
      <c r="E79" s="4"/>
      <c r="F79" s="320"/>
    </row>
    <row r="80" spans="1:6" ht="11.25" customHeight="1">
      <c r="A80" s="223" t="s">
        <v>202</v>
      </c>
      <c r="B80" s="39" t="s">
        <v>287</v>
      </c>
      <c r="C80" s="4"/>
      <c r="D80" s="4"/>
      <c r="E80" s="4"/>
      <c r="F80" s="320"/>
    </row>
    <row r="81" spans="1:6" ht="11.25" customHeight="1">
      <c r="A81" s="223" t="s">
        <v>203</v>
      </c>
      <c r="B81" s="39" t="s">
        <v>204</v>
      </c>
      <c r="C81" s="4"/>
      <c r="D81" s="4"/>
      <c r="E81" s="4"/>
      <c r="F81" s="320"/>
    </row>
    <row r="82" spans="1:6" ht="24.75" customHeight="1">
      <c r="A82" s="219"/>
      <c r="B82" s="98" t="s">
        <v>205</v>
      </c>
      <c r="C82" s="215">
        <f>SUM(C79:C80)</f>
        <v>0</v>
      </c>
      <c r="D82" s="215">
        <f>SUM(D79:D80)</f>
        <v>0</v>
      </c>
      <c r="E82" s="215">
        <f>SUM(E79:E80)</f>
        <v>0</v>
      </c>
      <c r="F82" s="321"/>
    </row>
    <row r="83" spans="1:6" ht="21" customHeight="1">
      <c r="A83" s="223" t="s">
        <v>206</v>
      </c>
      <c r="B83" s="224" t="s">
        <v>207</v>
      </c>
      <c r="C83" s="4"/>
      <c r="D83" s="4"/>
      <c r="E83" s="4"/>
      <c r="F83" s="320"/>
    </row>
    <row r="84" spans="1:6" ht="11.25" customHeight="1">
      <c r="A84" s="223" t="s">
        <v>208</v>
      </c>
      <c r="B84" s="224" t="s">
        <v>209</v>
      </c>
      <c r="C84" s="4"/>
      <c r="D84" s="4"/>
      <c r="E84" s="4"/>
      <c r="F84" s="320"/>
    </row>
    <row r="85" spans="1:6" ht="11.25" customHeight="1">
      <c r="A85" s="223" t="s">
        <v>288</v>
      </c>
      <c r="B85" s="224" t="s">
        <v>211</v>
      </c>
      <c r="C85" s="4"/>
      <c r="D85" s="4"/>
      <c r="E85" s="4"/>
      <c r="F85" s="320"/>
    </row>
    <row r="86" spans="1:6" ht="11.25" customHeight="1">
      <c r="A86" s="223" t="s">
        <v>212</v>
      </c>
      <c r="B86" s="224" t="s">
        <v>213</v>
      </c>
      <c r="C86" s="4"/>
      <c r="D86" s="4"/>
      <c r="E86" s="4"/>
      <c r="F86" s="320"/>
    </row>
    <row r="87" spans="1:6" ht="14.25" customHeight="1">
      <c r="A87" s="223"/>
      <c r="B87" s="225" t="s">
        <v>214</v>
      </c>
      <c r="C87" s="4"/>
      <c r="D87" s="4"/>
      <c r="E87" s="4"/>
      <c r="F87" s="320"/>
    </row>
    <row r="88" spans="1:6" ht="12" customHeight="1">
      <c r="A88" s="223" t="s">
        <v>215</v>
      </c>
      <c r="B88" s="225" t="s">
        <v>216</v>
      </c>
      <c r="C88" s="4"/>
      <c r="D88" s="4"/>
      <c r="E88" s="4"/>
      <c r="F88" s="320"/>
    </row>
    <row r="89" spans="1:6" ht="12" customHeight="1">
      <c r="A89" s="219"/>
      <c r="B89" s="227" t="s">
        <v>217</v>
      </c>
      <c r="C89" s="4"/>
      <c r="D89" s="4"/>
      <c r="E89" s="4"/>
      <c r="F89" s="321"/>
    </row>
    <row r="90" spans="1:6" ht="12" customHeight="1">
      <c r="A90" s="219"/>
      <c r="B90" s="227" t="s">
        <v>218</v>
      </c>
      <c r="C90" s="324">
        <f>C78+C74+C60+C31+C24</f>
        <v>300</v>
      </c>
      <c r="D90" s="324">
        <f>D78+D74+D60+D31+D24</f>
        <v>156</v>
      </c>
      <c r="E90" s="324">
        <f>E78+E74+E60+E31+E24</f>
        <v>400000</v>
      </c>
      <c r="F90" s="321"/>
    </row>
    <row r="91" spans="1:6" ht="12" customHeight="1">
      <c r="A91" s="223" t="s">
        <v>219</v>
      </c>
      <c r="B91" s="224" t="s">
        <v>220</v>
      </c>
      <c r="C91" s="4"/>
      <c r="D91" s="4"/>
      <c r="E91" s="4"/>
      <c r="F91" s="320"/>
    </row>
    <row r="92" spans="1:6" ht="12" customHeight="1">
      <c r="A92" s="223" t="s">
        <v>221</v>
      </c>
      <c r="B92" s="224" t="s">
        <v>222</v>
      </c>
      <c r="C92" s="4"/>
      <c r="D92" s="4"/>
      <c r="E92" s="4"/>
      <c r="F92" s="320"/>
    </row>
    <row r="93" spans="1:6" ht="12" customHeight="1">
      <c r="A93" s="223"/>
      <c r="B93" s="224" t="s">
        <v>223</v>
      </c>
      <c r="C93" s="4"/>
      <c r="D93" s="4"/>
      <c r="E93" s="4"/>
      <c r="F93" s="320"/>
    </row>
    <row r="94" spans="1:6" ht="12" customHeight="1">
      <c r="A94" s="223" t="s">
        <v>224</v>
      </c>
      <c r="B94" s="224" t="s">
        <v>225</v>
      </c>
      <c r="C94" s="4"/>
      <c r="D94" s="4"/>
      <c r="E94" s="4"/>
      <c r="F94" s="320"/>
    </row>
    <row r="95" spans="1:6" ht="12" customHeight="1">
      <c r="A95" s="223" t="s">
        <v>226</v>
      </c>
      <c r="B95" s="224" t="s">
        <v>227</v>
      </c>
      <c r="C95" s="4"/>
      <c r="D95" s="4"/>
      <c r="E95" s="4"/>
      <c r="F95" s="320"/>
    </row>
    <row r="96" spans="1:6" ht="12" customHeight="1">
      <c r="A96" s="223" t="s">
        <v>226</v>
      </c>
      <c r="B96" s="224" t="s">
        <v>228</v>
      </c>
      <c r="C96" s="4"/>
      <c r="D96" s="4"/>
      <c r="E96" s="4"/>
      <c r="F96" s="320"/>
    </row>
    <row r="97" spans="1:6" ht="12.75" customHeight="1">
      <c r="A97" s="223" t="s">
        <v>229</v>
      </c>
      <c r="B97" s="224" t="s">
        <v>230</v>
      </c>
      <c r="C97" s="4"/>
      <c r="D97" s="4"/>
      <c r="E97" s="4"/>
      <c r="F97" s="320"/>
    </row>
    <row r="98" spans="1:6" ht="12.75" customHeight="1">
      <c r="A98" s="219"/>
      <c r="B98" s="225" t="s">
        <v>232</v>
      </c>
      <c r="C98" s="4"/>
      <c r="D98" s="4"/>
      <c r="E98" s="4"/>
      <c r="F98" s="321"/>
    </row>
    <row r="99" spans="1:6" ht="12.75" customHeight="1">
      <c r="A99" s="223" t="s">
        <v>233</v>
      </c>
      <c r="B99" s="224" t="s">
        <v>234</v>
      </c>
      <c r="C99" s="4"/>
      <c r="D99" s="4"/>
      <c r="E99" s="4"/>
      <c r="F99" s="320"/>
    </row>
    <row r="100" spans="1:6" ht="12.75" customHeight="1">
      <c r="A100" s="223" t="s">
        <v>235</v>
      </c>
      <c r="B100" s="224" t="s">
        <v>236</v>
      </c>
      <c r="C100" s="4"/>
      <c r="D100" s="4"/>
      <c r="E100" s="4"/>
      <c r="F100" s="320"/>
    </row>
    <row r="101" spans="1:6" ht="12.75" customHeight="1">
      <c r="A101" s="223" t="s">
        <v>237</v>
      </c>
      <c r="B101" s="224" t="s">
        <v>238</v>
      </c>
      <c r="C101" s="4"/>
      <c r="D101" s="4"/>
      <c r="E101" s="4"/>
      <c r="F101" s="320"/>
    </row>
    <row r="102" spans="1:6" ht="12.75" customHeight="1">
      <c r="A102" s="223" t="s">
        <v>239</v>
      </c>
      <c r="B102" s="224" t="s">
        <v>240</v>
      </c>
      <c r="C102" s="4"/>
      <c r="D102" s="4"/>
      <c r="E102" s="4"/>
      <c r="F102" s="320"/>
    </row>
    <row r="103" spans="1:6" ht="12.75" customHeight="1">
      <c r="A103" s="219"/>
      <c r="B103" s="225" t="s">
        <v>242</v>
      </c>
      <c r="C103" s="4"/>
      <c r="D103" s="4"/>
      <c r="E103" s="4"/>
      <c r="F103" s="321"/>
    </row>
    <row r="104" spans="1:6" ht="12" customHeight="1">
      <c r="A104" s="223">
        <v>246</v>
      </c>
      <c r="B104" s="224" t="s">
        <v>243</v>
      </c>
      <c r="C104" s="4"/>
      <c r="D104" s="4"/>
      <c r="E104" s="4"/>
      <c r="F104" s="320"/>
    </row>
    <row r="105" spans="1:6" ht="12" customHeight="1">
      <c r="A105" s="223">
        <v>247</v>
      </c>
      <c r="B105" s="224" t="s">
        <v>244</v>
      </c>
      <c r="C105" s="4"/>
      <c r="D105" s="4"/>
      <c r="E105" s="4"/>
      <c r="F105" s="320"/>
    </row>
    <row r="106" spans="1:6" ht="12" customHeight="1">
      <c r="A106" s="223">
        <v>249</v>
      </c>
      <c r="B106" s="224" t="s">
        <v>245</v>
      </c>
      <c r="C106" s="4"/>
      <c r="D106" s="4"/>
      <c r="E106" s="4"/>
      <c r="F106" s="320"/>
    </row>
    <row r="107" spans="1:6" ht="27.75" customHeight="1">
      <c r="A107" s="219"/>
      <c r="B107" s="227" t="s">
        <v>246</v>
      </c>
      <c r="C107" s="4"/>
      <c r="D107" s="4"/>
      <c r="E107" s="4"/>
      <c r="F107" s="321"/>
    </row>
    <row r="108" spans="1:6" ht="10.5" customHeight="1">
      <c r="A108" s="223" t="s">
        <v>247</v>
      </c>
      <c r="B108" s="224" t="s">
        <v>248</v>
      </c>
      <c r="C108" s="4"/>
      <c r="D108" s="4"/>
      <c r="E108" s="4"/>
      <c r="F108" s="320"/>
    </row>
    <row r="109" spans="1:6" ht="12.75" customHeight="1">
      <c r="A109" s="223" t="s">
        <v>249</v>
      </c>
      <c r="B109" s="224" t="s">
        <v>209</v>
      </c>
      <c r="C109" s="4"/>
      <c r="D109" s="4"/>
      <c r="E109" s="4"/>
      <c r="F109" s="320"/>
    </row>
    <row r="110" spans="1:6" ht="12.75" customHeight="1">
      <c r="A110" s="223" t="s">
        <v>250</v>
      </c>
      <c r="B110" s="224" t="s">
        <v>211</v>
      </c>
      <c r="C110" s="4"/>
      <c r="D110" s="4"/>
      <c r="E110" s="4"/>
      <c r="F110" s="320"/>
    </row>
    <row r="111" spans="1:6" ht="12.75" customHeight="1">
      <c r="A111" s="223" t="s">
        <v>251</v>
      </c>
      <c r="B111" s="224" t="s">
        <v>213</v>
      </c>
      <c r="C111" s="4"/>
      <c r="D111" s="4"/>
      <c r="E111" s="4"/>
      <c r="F111" s="320"/>
    </row>
    <row r="112" spans="1:6" ht="12.75" customHeight="1">
      <c r="A112" s="223"/>
      <c r="B112" s="225" t="s">
        <v>252</v>
      </c>
      <c r="C112" s="4"/>
      <c r="D112" s="4"/>
      <c r="E112" s="4"/>
      <c r="F112" s="321"/>
    </row>
    <row r="113" spans="1:6" ht="12.75" customHeight="1">
      <c r="A113" s="223"/>
      <c r="B113" s="225" t="s">
        <v>253</v>
      </c>
      <c r="C113" s="4"/>
      <c r="D113" s="4"/>
      <c r="E113" s="4"/>
      <c r="F113" s="321"/>
    </row>
    <row r="114" spans="1:6" ht="12.75" customHeight="1">
      <c r="A114" s="219"/>
      <c r="B114" s="225" t="s">
        <v>254</v>
      </c>
      <c r="C114" s="324">
        <f>C113+C90</f>
        <v>300</v>
      </c>
      <c r="D114" s="324">
        <f>D113+D90</f>
        <v>156</v>
      </c>
      <c r="E114" s="324">
        <f>E113+E90</f>
        <v>400000</v>
      </c>
      <c r="F114" s="325"/>
    </row>
    <row r="115" spans="1:6" ht="24.75" customHeight="1">
      <c r="A115" s="222" t="s">
        <v>255</v>
      </c>
      <c r="B115" s="97" t="s">
        <v>256</v>
      </c>
      <c r="C115" s="4"/>
      <c r="D115" s="4"/>
      <c r="E115" s="4"/>
      <c r="F115" s="326"/>
    </row>
    <row r="116" spans="1:6" ht="13.5" customHeight="1">
      <c r="A116" s="222" t="s">
        <v>257</v>
      </c>
      <c r="B116" s="97" t="s">
        <v>258</v>
      </c>
      <c r="C116" s="4"/>
      <c r="D116" s="4"/>
      <c r="E116" s="4"/>
      <c r="F116" s="326"/>
    </row>
    <row r="117" spans="1:6" ht="13.5" customHeight="1">
      <c r="A117" s="231"/>
      <c r="B117" s="98" t="s">
        <v>259</v>
      </c>
      <c r="C117" s="4"/>
      <c r="D117" s="4"/>
      <c r="E117" s="4"/>
      <c r="F117" s="325"/>
    </row>
    <row r="118" spans="1:6" ht="13.5" customHeight="1">
      <c r="A118" s="222" t="s">
        <v>260</v>
      </c>
      <c r="B118" s="101" t="s">
        <v>261</v>
      </c>
      <c r="C118" s="4"/>
      <c r="D118" s="4"/>
      <c r="E118" s="4"/>
      <c r="F118" s="326"/>
    </row>
    <row r="119" spans="1:6" ht="13.5" customHeight="1">
      <c r="A119" s="222" t="s">
        <v>262</v>
      </c>
      <c r="B119" s="39" t="s">
        <v>263</v>
      </c>
      <c r="C119" s="4"/>
      <c r="D119" s="4"/>
      <c r="E119" s="4"/>
      <c r="F119" s="326"/>
    </row>
    <row r="120" spans="1:6" ht="13.5" customHeight="1">
      <c r="A120" s="222" t="s">
        <v>264</v>
      </c>
      <c r="B120" s="39" t="s">
        <v>265</v>
      </c>
      <c r="C120" s="4"/>
      <c r="D120" s="4"/>
      <c r="E120" s="4"/>
      <c r="F120" s="326"/>
    </row>
    <row r="121" spans="1:6" ht="13.5" customHeight="1">
      <c r="A121" s="222" t="s">
        <v>266</v>
      </c>
      <c r="B121" s="97" t="s">
        <v>267</v>
      </c>
      <c r="C121" s="4"/>
      <c r="D121" s="4"/>
      <c r="E121" s="4"/>
      <c r="F121" s="326"/>
    </row>
    <row r="122" spans="1:6" ht="13.5" customHeight="1">
      <c r="A122" s="222" t="s">
        <v>268</v>
      </c>
      <c r="B122" s="39" t="s">
        <v>269</v>
      </c>
      <c r="C122" s="4"/>
      <c r="D122" s="4"/>
      <c r="E122" s="4"/>
      <c r="F122" s="326"/>
    </row>
    <row r="123" spans="1:6" ht="13.5" customHeight="1">
      <c r="A123" s="222" t="s">
        <v>270</v>
      </c>
      <c r="B123" s="39" t="s">
        <v>271</v>
      </c>
      <c r="C123" s="4"/>
      <c r="D123" s="4"/>
      <c r="E123" s="4"/>
      <c r="F123" s="326"/>
    </row>
    <row r="124" spans="1:6" ht="13.5" customHeight="1">
      <c r="A124" s="231">
        <v>297</v>
      </c>
      <c r="B124" s="98" t="s">
        <v>272</v>
      </c>
      <c r="C124" s="4"/>
      <c r="D124" s="4"/>
      <c r="E124" s="4"/>
      <c r="F124" s="325"/>
    </row>
    <row r="125" spans="1:6" ht="13.5" customHeight="1">
      <c r="A125" s="222" t="s">
        <v>273</v>
      </c>
      <c r="B125" s="101" t="s">
        <v>274</v>
      </c>
      <c r="C125" s="4"/>
      <c r="D125" s="4"/>
      <c r="E125" s="4"/>
      <c r="F125" s="326"/>
    </row>
    <row r="126" spans="1:6" ht="13.5" customHeight="1">
      <c r="A126" s="222" t="s">
        <v>275</v>
      </c>
      <c r="B126" s="101" t="s">
        <v>276</v>
      </c>
      <c r="C126" s="4"/>
      <c r="D126" s="4"/>
      <c r="E126" s="4"/>
      <c r="F126" s="326"/>
    </row>
    <row r="127" spans="1:6" ht="13.5" customHeight="1">
      <c r="A127" s="222">
        <v>5915</v>
      </c>
      <c r="B127" s="101" t="s">
        <v>277</v>
      </c>
      <c r="C127" s="4"/>
      <c r="D127" s="4"/>
      <c r="E127" s="4"/>
      <c r="F127" s="326"/>
    </row>
    <row r="128" spans="1:6" ht="13.5" customHeight="1">
      <c r="A128" s="222">
        <v>5916</v>
      </c>
      <c r="B128" s="101" t="s">
        <v>278</v>
      </c>
      <c r="C128" s="4"/>
      <c r="D128" s="4"/>
      <c r="E128" s="4"/>
      <c r="F128" s="326"/>
    </row>
    <row r="129" spans="1:6" ht="13.5" customHeight="1">
      <c r="A129" s="231"/>
      <c r="B129" s="102" t="s">
        <v>279</v>
      </c>
      <c r="C129" s="4"/>
      <c r="D129" s="4"/>
      <c r="E129" s="4"/>
      <c r="F129" s="325"/>
    </row>
    <row r="130" spans="1:6" ht="13.5" customHeight="1">
      <c r="A130" s="231"/>
      <c r="B130" s="102" t="s">
        <v>280</v>
      </c>
      <c r="C130" s="4"/>
      <c r="D130" s="4"/>
      <c r="E130" s="4"/>
      <c r="F130" s="325"/>
    </row>
    <row r="131" spans="1:6" ht="13.5" customHeight="1">
      <c r="A131" s="231"/>
      <c r="B131" s="225" t="s">
        <v>281</v>
      </c>
      <c r="C131" s="327">
        <f>C130+C114</f>
        <v>300</v>
      </c>
      <c r="D131" s="327">
        <f>D130+D114</f>
        <v>156</v>
      </c>
      <c r="E131" s="327">
        <f>E130+E114</f>
        <v>400000</v>
      </c>
      <c r="F131" s="325"/>
    </row>
  </sheetData>
  <sheetProtection selectLockedCells="1" selectUnlockedCells="1"/>
  <printOptions headings="1"/>
  <pageMargins left="0.7083333333333334" right="0.7083333333333334" top="0.7479166666666666" bottom="0.7479166666666666" header="0.5118055555555555" footer="0.5118055555555555"/>
  <pageSetup fitToHeight="2" fitToWidth="1" horizontalDpi="300" verticalDpi="300" orientation="portrait" paperSize="9" scale="73" r:id="rId1"/>
  <headerFooter alignWithMargins="0">
    <oddHeader>&amp;C&amp;P/&amp;N</oddHeader>
    <oddFooter>&amp;L&amp;F&amp;C&amp;D&amp;R&amp;A</oddFooter>
  </headerFooter>
  <rowBreaks count="1" manualBreakCount="1">
    <brk id="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5:L23"/>
  <sheetViews>
    <sheetView tabSelected="1" view="pageBreakPreview" zoomScaleSheetLayoutView="100" zoomScalePageLayoutView="0" workbookViewId="0" topLeftCell="A10">
      <selection activeCell="E18" sqref="E18"/>
    </sheetView>
  </sheetViews>
  <sheetFormatPr defaultColWidth="8.91015625" defaultRowHeight="18"/>
  <cols>
    <col min="1" max="1" width="3.16015625" style="13" customWidth="1"/>
    <col min="2" max="2" width="35.41015625" style="14" customWidth="1"/>
    <col min="3" max="12" width="9.75" style="14" customWidth="1"/>
    <col min="13" max="16384" width="8.91015625" style="14" customWidth="1"/>
  </cols>
  <sheetData>
    <row r="5" ht="18">
      <c r="B5" s="15" t="s">
        <v>511</v>
      </c>
    </row>
    <row r="6" ht="18">
      <c r="B6" s="15"/>
    </row>
    <row r="7" ht="18">
      <c r="B7" s="15"/>
    </row>
    <row r="8" ht="18">
      <c r="B8" s="16"/>
    </row>
    <row r="9" ht="15.75" customHeight="1">
      <c r="B9" s="536" t="s">
        <v>34</v>
      </c>
    </row>
    <row r="10" spans="2:12" ht="30.75" customHeight="1">
      <c r="B10" s="536"/>
      <c r="C10" s="466" t="s">
        <v>35</v>
      </c>
      <c r="D10" s="468">
        <v>2017</v>
      </c>
      <c r="E10" s="468">
        <v>2018</v>
      </c>
      <c r="F10" s="469">
        <v>2019</v>
      </c>
      <c r="G10" s="528" t="s">
        <v>599</v>
      </c>
      <c r="H10" s="528">
        <v>2020</v>
      </c>
      <c r="I10" s="529" t="s">
        <v>600</v>
      </c>
      <c r="J10" s="529">
        <v>2021</v>
      </c>
      <c r="K10" s="530" t="s">
        <v>601</v>
      </c>
      <c r="L10" s="531">
        <v>2022</v>
      </c>
    </row>
    <row r="11" spans="1:12" ht="18">
      <c r="A11" s="13" t="s">
        <v>36</v>
      </c>
      <c r="B11" s="18" t="s">
        <v>37</v>
      </c>
      <c r="C11" s="17">
        <v>100</v>
      </c>
      <c r="D11" s="17">
        <v>100</v>
      </c>
      <c r="E11" s="17">
        <v>100</v>
      </c>
      <c r="F11" s="381">
        <v>100</v>
      </c>
      <c r="G11" s="527">
        <v>100</v>
      </c>
      <c r="H11" s="527">
        <v>100</v>
      </c>
      <c r="I11" s="527">
        <v>0</v>
      </c>
      <c r="J11" s="467">
        <v>100</v>
      </c>
      <c r="K11" s="467">
        <v>100</v>
      </c>
      <c r="L11" s="467">
        <v>100</v>
      </c>
    </row>
    <row r="12" spans="1:12" ht="24.75" customHeight="1">
      <c r="A12" s="13" t="s">
        <v>38</v>
      </c>
      <c r="B12" s="18" t="s">
        <v>39</v>
      </c>
      <c r="C12" s="17">
        <v>200</v>
      </c>
      <c r="D12" s="17">
        <v>350</v>
      </c>
      <c r="E12" s="17">
        <v>350</v>
      </c>
      <c r="F12" s="381">
        <v>350</v>
      </c>
      <c r="G12" s="527">
        <v>0</v>
      </c>
      <c r="H12" s="527">
        <v>350</v>
      </c>
      <c r="I12" s="527">
        <v>0</v>
      </c>
      <c r="J12" s="467">
        <v>100</v>
      </c>
      <c r="K12" s="467">
        <v>0</v>
      </c>
      <c r="L12" s="467">
        <v>100</v>
      </c>
    </row>
    <row r="13" spans="1:12" ht="24.75" customHeight="1">
      <c r="A13" s="13" t="s">
        <v>40</v>
      </c>
      <c r="B13" s="18" t="s">
        <v>41</v>
      </c>
      <c r="C13" s="17">
        <v>100</v>
      </c>
      <c r="D13" s="17">
        <v>100</v>
      </c>
      <c r="E13" s="17">
        <v>100</v>
      </c>
      <c r="F13" s="381">
        <v>100</v>
      </c>
      <c r="G13" s="527">
        <v>100</v>
      </c>
      <c r="H13" s="527">
        <v>100</v>
      </c>
      <c r="I13" s="527">
        <v>100</v>
      </c>
      <c r="J13" s="467">
        <v>100</v>
      </c>
      <c r="K13" s="467">
        <v>100</v>
      </c>
      <c r="L13" s="467">
        <v>100</v>
      </c>
    </row>
    <row r="14" spans="1:12" ht="24.75" customHeight="1">
      <c r="A14" s="13" t="s">
        <v>42</v>
      </c>
      <c r="B14" s="18" t="s">
        <v>43</v>
      </c>
      <c r="C14" s="17">
        <v>100</v>
      </c>
      <c r="D14" s="17">
        <v>100</v>
      </c>
      <c r="E14" s="17">
        <v>100</v>
      </c>
      <c r="F14" s="381">
        <v>100</v>
      </c>
      <c r="G14" s="527">
        <v>100</v>
      </c>
      <c r="H14" s="527">
        <v>100</v>
      </c>
      <c r="I14" s="527">
        <v>200</v>
      </c>
      <c r="J14" s="467">
        <v>100</v>
      </c>
      <c r="K14" s="467">
        <v>100</v>
      </c>
      <c r="L14" s="467">
        <v>100</v>
      </c>
    </row>
    <row r="15" spans="1:12" ht="24.75" customHeight="1">
      <c r="A15" s="13" t="s">
        <v>44</v>
      </c>
      <c r="B15" s="18" t="s">
        <v>45</v>
      </c>
      <c r="C15" s="17">
        <v>300</v>
      </c>
      <c r="D15" s="17">
        <v>300</v>
      </c>
      <c r="E15" s="17">
        <v>300</v>
      </c>
      <c r="F15" s="381">
        <v>300</v>
      </c>
      <c r="G15" s="527">
        <v>0</v>
      </c>
      <c r="H15" s="527">
        <v>300</v>
      </c>
      <c r="I15" s="527">
        <v>0</v>
      </c>
      <c r="J15" s="467">
        <v>100</v>
      </c>
      <c r="K15" s="467">
        <v>0</v>
      </c>
      <c r="L15" s="467">
        <v>100</v>
      </c>
    </row>
    <row r="16" spans="1:12" ht="24.75" customHeight="1">
      <c r="A16" s="13" t="s">
        <v>46</v>
      </c>
      <c r="B16" s="18" t="s">
        <v>47</v>
      </c>
      <c r="C16" s="17">
        <v>70</v>
      </c>
      <c r="D16" s="17">
        <v>70</v>
      </c>
      <c r="E16" s="17">
        <v>70</v>
      </c>
      <c r="F16" s="381">
        <v>70</v>
      </c>
      <c r="G16" s="527">
        <v>0</v>
      </c>
      <c r="H16" s="527">
        <v>70</v>
      </c>
      <c r="I16" s="527">
        <v>0</v>
      </c>
      <c r="J16" s="467">
        <v>70</v>
      </c>
      <c r="K16" s="467">
        <v>0</v>
      </c>
      <c r="L16" s="467">
        <v>70</v>
      </c>
    </row>
    <row r="17" spans="1:12" ht="24.75" customHeight="1">
      <c r="A17" s="13" t="s">
        <v>48</v>
      </c>
      <c r="B17" s="391" t="s">
        <v>49</v>
      </c>
      <c r="C17" s="17">
        <v>80</v>
      </c>
      <c r="D17" s="17">
        <v>80</v>
      </c>
      <c r="E17" s="17">
        <v>100</v>
      </c>
      <c r="F17" s="381">
        <v>100</v>
      </c>
      <c r="G17" s="527">
        <v>100</v>
      </c>
      <c r="H17" s="527">
        <v>100</v>
      </c>
      <c r="I17" s="527">
        <v>100</v>
      </c>
      <c r="J17" s="467">
        <v>100</v>
      </c>
      <c r="K17" s="467">
        <v>100</v>
      </c>
      <c r="L17" s="467">
        <v>100</v>
      </c>
    </row>
    <row r="18" spans="1:12" ht="24.75" customHeight="1">
      <c r="A18" s="13" t="s">
        <v>50</v>
      </c>
      <c r="B18" s="382" t="s">
        <v>51</v>
      </c>
      <c r="C18" s="389">
        <v>100</v>
      </c>
      <c r="D18" s="17">
        <v>100</v>
      </c>
      <c r="E18" s="17">
        <v>100</v>
      </c>
      <c r="F18" s="381">
        <v>100</v>
      </c>
      <c r="G18" s="527">
        <v>0</v>
      </c>
      <c r="H18" s="527">
        <v>100</v>
      </c>
      <c r="I18" s="527">
        <v>0</v>
      </c>
      <c r="J18" s="467">
        <v>100</v>
      </c>
      <c r="K18" s="467">
        <v>100</v>
      </c>
      <c r="L18" s="467">
        <v>100</v>
      </c>
    </row>
    <row r="19" spans="1:12" ht="24.75" customHeight="1">
      <c r="A19" s="13" t="s">
        <v>52</v>
      </c>
      <c r="B19" s="382" t="s">
        <v>53</v>
      </c>
      <c r="C19" s="389">
        <v>50</v>
      </c>
      <c r="D19" s="17">
        <v>50</v>
      </c>
      <c r="E19" s="17">
        <v>50</v>
      </c>
      <c r="F19" s="381">
        <v>50</v>
      </c>
      <c r="G19" s="527">
        <v>50</v>
      </c>
      <c r="H19" s="527">
        <v>50</v>
      </c>
      <c r="I19" s="527">
        <v>0</v>
      </c>
      <c r="J19" s="467">
        <v>50</v>
      </c>
      <c r="K19" s="467">
        <v>0</v>
      </c>
      <c r="L19" s="467">
        <v>50</v>
      </c>
    </row>
    <row r="20" spans="1:12" ht="24.75" customHeight="1">
      <c r="A20" s="13">
        <v>10</v>
      </c>
      <c r="B20" s="382" t="s">
        <v>54</v>
      </c>
      <c r="C20" s="390"/>
      <c r="D20" s="384"/>
      <c r="E20" s="384"/>
      <c r="F20" s="385">
        <v>100</v>
      </c>
      <c r="G20" s="386">
        <v>100</v>
      </c>
      <c r="H20" s="386">
        <v>100</v>
      </c>
      <c r="I20" s="386">
        <v>0</v>
      </c>
      <c r="J20" s="467">
        <v>0</v>
      </c>
      <c r="K20" s="467">
        <v>0</v>
      </c>
      <c r="L20" s="467">
        <v>0</v>
      </c>
    </row>
    <row r="21" spans="1:12" ht="36" customHeight="1">
      <c r="A21" s="13">
        <v>11</v>
      </c>
      <c r="B21" s="388" t="s">
        <v>55</v>
      </c>
      <c r="C21" s="382"/>
      <c r="D21" s="382"/>
      <c r="E21" s="382"/>
      <c r="F21" s="526">
        <v>50</v>
      </c>
      <c r="G21" s="386">
        <v>50</v>
      </c>
      <c r="H21" s="386">
        <v>50</v>
      </c>
      <c r="I21" s="386">
        <v>0</v>
      </c>
      <c r="J21" s="467">
        <v>50</v>
      </c>
      <c r="K21" s="467">
        <v>0</v>
      </c>
      <c r="L21" s="467">
        <v>50</v>
      </c>
    </row>
    <row r="22" spans="2:12" ht="24.75" customHeight="1">
      <c r="B22" s="382" t="s">
        <v>499</v>
      </c>
      <c r="C22" s="382"/>
      <c r="D22" s="382"/>
      <c r="E22" s="382"/>
      <c r="F22" s="386"/>
      <c r="G22" s="386"/>
      <c r="H22" s="386"/>
      <c r="I22" s="526">
        <v>150</v>
      </c>
      <c r="J22" s="467">
        <v>100</v>
      </c>
      <c r="K22" s="467">
        <v>100</v>
      </c>
      <c r="L22" s="467">
        <v>100</v>
      </c>
    </row>
    <row r="23" spans="2:12" s="19" customFormat="1" ht="24.75" customHeight="1">
      <c r="B23" s="383" t="s">
        <v>7</v>
      </c>
      <c r="C23" s="383">
        <f>SUM(C11:C21)</f>
        <v>1100</v>
      </c>
      <c r="D23" s="383">
        <f>SUM(D11:D21)</f>
        <v>1250</v>
      </c>
      <c r="E23" s="383">
        <f>SUM(E11:E21)</f>
        <v>1270</v>
      </c>
      <c r="F23" s="387">
        <f>SUM(F11:F22)</f>
        <v>1420</v>
      </c>
      <c r="G23" s="387">
        <f aca="true" t="shared" si="0" ref="G23:L23">SUM(G11:G22)</f>
        <v>600</v>
      </c>
      <c r="H23" s="387">
        <f t="shared" si="0"/>
        <v>1420</v>
      </c>
      <c r="I23" s="387">
        <f t="shared" si="0"/>
        <v>550</v>
      </c>
      <c r="J23" s="387">
        <f t="shared" si="0"/>
        <v>970</v>
      </c>
      <c r="K23" s="387">
        <f t="shared" si="0"/>
        <v>600</v>
      </c>
      <c r="L23" s="387">
        <f t="shared" si="0"/>
        <v>970</v>
      </c>
    </row>
  </sheetData>
  <sheetProtection selectLockedCells="1" selectUnlockedCells="1"/>
  <mergeCells count="1">
    <mergeCell ref="B9:B10"/>
  </mergeCells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landscape" paperSize="9" scale="74" r:id="rId1"/>
  <headerFooter alignWithMargins="0">
    <oddHeader>&amp;C&amp;P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27"/>
  </sheetPr>
  <dimension ref="A1:G131"/>
  <sheetViews>
    <sheetView view="pageBreakPreview" zoomScaleSheetLayoutView="100" zoomScalePageLayoutView="0" workbookViewId="0" topLeftCell="A1">
      <selection activeCell="F20" sqref="F20"/>
    </sheetView>
  </sheetViews>
  <sheetFormatPr defaultColWidth="8.83203125" defaultRowHeight="18"/>
  <cols>
    <col min="1" max="1" width="6.33203125" style="328" customWidth="1"/>
    <col min="2" max="2" width="41" style="1" customWidth="1"/>
    <col min="3" max="3" width="4.91015625" style="1" customWidth="1"/>
    <col min="4" max="4" width="14.5" style="1" customWidth="1"/>
    <col min="5" max="5" width="8.33203125" style="82" customWidth="1"/>
    <col min="6" max="6" width="19.83203125" style="1" customWidth="1"/>
    <col min="7" max="7" width="4" style="1" customWidth="1"/>
    <col min="8" max="16384" width="8.83203125" style="1" customWidth="1"/>
  </cols>
  <sheetData>
    <row r="1" spans="1:5" ht="12.75">
      <c r="A1" s="329"/>
      <c r="B1" s="313"/>
      <c r="C1" s="314"/>
      <c r="D1" s="330"/>
      <c r="E1" s="124"/>
    </row>
    <row r="2" spans="1:5" ht="12.75">
      <c r="A2" s="331"/>
      <c r="B2" s="219" t="s">
        <v>474</v>
      </c>
      <c r="C2" s="316"/>
      <c r="D2" s="332"/>
      <c r="E2" s="332"/>
    </row>
    <row r="3" spans="1:5" ht="12.75">
      <c r="A3" s="331"/>
      <c r="B3" s="219"/>
      <c r="C3" s="316"/>
      <c r="D3" s="332"/>
      <c r="E3" s="332"/>
    </row>
    <row r="4" spans="1:5" ht="12.75">
      <c r="A4" s="331">
        <v>999000</v>
      </c>
      <c r="B4" s="219" t="s">
        <v>475</v>
      </c>
      <c r="C4" s="332">
        <v>2017</v>
      </c>
      <c r="D4" s="333" t="s">
        <v>476</v>
      </c>
      <c r="E4" s="334" t="s">
        <v>477</v>
      </c>
    </row>
    <row r="5" spans="1:5" ht="12.75">
      <c r="A5" s="331" t="s">
        <v>297</v>
      </c>
      <c r="B5" s="219"/>
      <c r="C5" s="332"/>
      <c r="D5" s="332"/>
      <c r="E5" s="332"/>
    </row>
    <row r="6" spans="1:5" ht="13.5" customHeight="1">
      <c r="A6" s="335" t="s">
        <v>60</v>
      </c>
      <c r="B6" s="224" t="s">
        <v>61</v>
      </c>
      <c r="C6" s="336"/>
      <c r="D6" s="336"/>
      <c r="E6" s="336"/>
    </row>
    <row r="7" spans="1:5" ht="13.5" customHeight="1">
      <c r="A7" s="335" t="s">
        <v>62</v>
      </c>
      <c r="B7" s="224" t="s">
        <v>63</v>
      </c>
      <c r="C7" s="336"/>
      <c r="D7" s="336"/>
      <c r="E7" s="336"/>
    </row>
    <row r="8" spans="1:5" ht="13.5" customHeight="1">
      <c r="A8" s="335" t="s">
        <v>64</v>
      </c>
      <c r="B8" s="224" t="s">
        <v>65</v>
      </c>
      <c r="C8" s="336"/>
      <c r="D8" s="336"/>
      <c r="E8" s="336"/>
    </row>
    <row r="9" spans="1:5" ht="13.5" customHeight="1">
      <c r="A9" s="335" t="s">
        <v>66</v>
      </c>
      <c r="B9" s="224" t="s">
        <v>67</v>
      </c>
      <c r="C9" s="336"/>
      <c r="D9" s="336"/>
      <c r="E9" s="336"/>
    </row>
    <row r="10" spans="1:5" ht="13.5" customHeight="1">
      <c r="A10" s="335" t="s">
        <v>68</v>
      </c>
      <c r="B10" s="224" t="s">
        <v>69</v>
      </c>
      <c r="C10" s="336"/>
      <c r="D10" s="336"/>
      <c r="E10" s="336"/>
    </row>
    <row r="11" spans="1:5" ht="13.5" customHeight="1">
      <c r="A11" s="335" t="s">
        <v>70</v>
      </c>
      <c r="B11" s="224" t="s">
        <v>71</v>
      </c>
      <c r="C11" s="336"/>
      <c r="D11" s="336"/>
      <c r="E11" s="336"/>
    </row>
    <row r="12" spans="1:5" ht="13.5" customHeight="1">
      <c r="A12" s="335" t="s">
        <v>72</v>
      </c>
      <c r="B12" s="224" t="s">
        <v>73</v>
      </c>
      <c r="C12" s="336"/>
      <c r="D12" s="336"/>
      <c r="E12" s="336"/>
    </row>
    <row r="13" spans="1:5" ht="13.5" customHeight="1">
      <c r="A13" s="335" t="s">
        <v>74</v>
      </c>
      <c r="B13" s="224" t="s">
        <v>75</v>
      </c>
      <c r="C13" s="336"/>
      <c r="D13" s="336"/>
      <c r="E13" s="336"/>
    </row>
    <row r="14" spans="1:5" ht="13.5" customHeight="1">
      <c r="A14" s="335" t="s">
        <v>76</v>
      </c>
      <c r="B14" s="224" t="s">
        <v>77</v>
      </c>
      <c r="C14" s="336"/>
      <c r="D14" s="336"/>
      <c r="E14" s="336"/>
    </row>
    <row r="15" spans="1:5" ht="13.5" customHeight="1">
      <c r="A15" s="335" t="s">
        <v>79</v>
      </c>
      <c r="B15" s="224" t="s">
        <v>80</v>
      </c>
      <c r="C15" s="336"/>
      <c r="D15" s="336"/>
      <c r="E15" s="336"/>
    </row>
    <row r="16" spans="1:5" ht="13.5" customHeight="1">
      <c r="A16" s="335" t="s">
        <v>82</v>
      </c>
      <c r="B16" s="224" t="s">
        <v>83</v>
      </c>
      <c r="C16" s="336"/>
      <c r="D16" s="336"/>
      <c r="E16" s="336"/>
    </row>
    <row r="17" spans="1:5" ht="13.5" customHeight="1">
      <c r="A17" s="335" t="s">
        <v>85</v>
      </c>
      <c r="B17" s="224" t="s">
        <v>86</v>
      </c>
      <c r="C17" s="336"/>
      <c r="D17" s="336"/>
      <c r="E17" s="336"/>
    </row>
    <row r="18" spans="1:5" ht="13.5" customHeight="1">
      <c r="A18" s="337"/>
      <c r="B18" s="225" t="s">
        <v>88</v>
      </c>
      <c r="C18" s="338"/>
      <c r="D18" s="338"/>
      <c r="E18" s="338"/>
    </row>
    <row r="19" spans="1:5" ht="12" customHeight="1">
      <c r="A19" s="335" t="s">
        <v>90</v>
      </c>
      <c r="B19" s="224" t="s">
        <v>91</v>
      </c>
      <c r="C19" s="336"/>
      <c r="D19" s="336"/>
      <c r="E19" s="336"/>
    </row>
    <row r="20" spans="1:5" ht="24.75" customHeight="1">
      <c r="A20" s="335" t="s">
        <v>93</v>
      </c>
      <c r="B20" s="224" t="s">
        <v>94</v>
      </c>
      <c r="C20" s="336"/>
      <c r="D20" s="336"/>
      <c r="E20" s="336"/>
    </row>
    <row r="21" spans="1:5" ht="9.75" customHeight="1">
      <c r="A21" s="335" t="s">
        <v>97</v>
      </c>
      <c r="B21" s="224" t="s">
        <v>98</v>
      </c>
      <c r="C21" s="336"/>
      <c r="D21" s="336"/>
      <c r="E21" s="336"/>
    </row>
    <row r="22" spans="1:5" ht="9.75" customHeight="1">
      <c r="A22" s="335" t="s">
        <v>99</v>
      </c>
      <c r="B22" s="224" t="s">
        <v>100</v>
      </c>
      <c r="C22" s="336"/>
      <c r="D22" s="336"/>
      <c r="E22" s="336"/>
    </row>
    <row r="23" spans="1:5" ht="9.75" customHeight="1">
      <c r="A23" s="337"/>
      <c r="B23" s="225" t="s">
        <v>101</v>
      </c>
      <c r="C23" s="338"/>
      <c r="D23" s="338"/>
      <c r="E23" s="338"/>
    </row>
    <row r="24" spans="1:5" ht="9.75" customHeight="1">
      <c r="A24" s="337"/>
      <c r="B24" s="225" t="s">
        <v>103</v>
      </c>
      <c r="C24" s="338"/>
      <c r="D24" s="338"/>
      <c r="E24" s="338"/>
    </row>
    <row r="25" spans="1:5" ht="12.75" customHeight="1">
      <c r="A25" s="335" t="s">
        <v>104</v>
      </c>
      <c r="B25" s="226" t="s">
        <v>105</v>
      </c>
      <c r="C25" s="336"/>
      <c r="D25" s="336"/>
      <c r="E25" s="336"/>
    </row>
    <row r="26" spans="1:5" ht="12.75" customHeight="1">
      <c r="A26" s="335" t="s">
        <v>106</v>
      </c>
      <c r="B26" s="226" t="s">
        <v>107</v>
      </c>
      <c r="C26" s="336"/>
      <c r="D26" s="336"/>
      <c r="E26" s="336"/>
    </row>
    <row r="27" spans="1:5" ht="12.75" customHeight="1">
      <c r="A27" s="335" t="s">
        <v>108</v>
      </c>
      <c r="B27" s="226" t="s">
        <v>109</v>
      </c>
      <c r="C27" s="336"/>
      <c r="D27" s="336"/>
      <c r="E27" s="336"/>
    </row>
    <row r="28" spans="1:5" ht="12.75" customHeight="1">
      <c r="A28" s="335">
        <v>5215</v>
      </c>
      <c r="B28" s="226" t="s">
        <v>110</v>
      </c>
      <c r="C28" s="336"/>
      <c r="D28" s="336"/>
      <c r="E28" s="336"/>
    </row>
    <row r="29" spans="1:5" ht="12.75" customHeight="1">
      <c r="A29" s="335">
        <v>5216</v>
      </c>
      <c r="B29" s="226" t="s">
        <v>111</v>
      </c>
      <c r="C29" s="336"/>
      <c r="D29" s="336"/>
      <c r="E29" s="336"/>
    </row>
    <row r="30" spans="1:5" ht="12.75" customHeight="1">
      <c r="A30" s="335" t="s">
        <v>112</v>
      </c>
      <c r="B30" s="226" t="s">
        <v>113</v>
      </c>
      <c r="C30" s="336"/>
      <c r="D30" s="336"/>
      <c r="E30" s="336"/>
    </row>
    <row r="31" spans="1:5" ht="29.25" customHeight="1">
      <c r="A31" s="337"/>
      <c r="B31" s="225" t="s">
        <v>115</v>
      </c>
      <c r="C31" s="338"/>
      <c r="D31" s="338"/>
      <c r="E31" s="338"/>
    </row>
    <row r="32" spans="1:5" ht="14.25" customHeight="1">
      <c r="A32" s="335" t="s">
        <v>116</v>
      </c>
      <c r="B32" s="224" t="s">
        <v>117</v>
      </c>
      <c r="C32" s="336"/>
      <c r="D32" s="336"/>
      <c r="E32" s="336"/>
    </row>
    <row r="33" spans="1:7" ht="21.75" customHeight="1">
      <c r="A33" s="335" t="s">
        <v>118</v>
      </c>
      <c r="B33" s="224" t="s">
        <v>119</v>
      </c>
      <c r="C33" s="336">
        <v>84</v>
      </c>
      <c r="D33" s="339">
        <v>84</v>
      </c>
      <c r="E33" s="336"/>
      <c r="F33" s="340" t="s">
        <v>478</v>
      </c>
      <c r="G33"/>
    </row>
    <row r="34" spans="1:5" ht="12" customHeight="1">
      <c r="A34" s="337"/>
      <c r="B34" s="225" t="s">
        <v>121</v>
      </c>
      <c r="C34" s="338"/>
      <c r="D34" s="338"/>
      <c r="E34" s="338"/>
    </row>
    <row r="35" spans="1:5" ht="12" customHeight="1">
      <c r="A35" s="335" t="s">
        <v>122</v>
      </c>
      <c r="B35" s="224" t="s">
        <v>284</v>
      </c>
      <c r="C35" s="336"/>
      <c r="D35" s="336"/>
      <c r="E35" s="336"/>
    </row>
    <row r="36" spans="1:5" ht="12" customHeight="1">
      <c r="A36" s="335" t="s">
        <v>124</v>
      </c>
      <c r="B36" s="224" t="s">
        <v>125</v>
      </c>
      <c r="C36" s="336"/>
      <c r="D36" s="336"/>
      <c r="E36" s="336"/>
    </row>
    <row r="37" spans="1:5" ht="12" customHeight="1">
      <c r="A37" s="337"/>
      <c r="B37" s="225" t="s">
        <v>127</v>
      </c>
      <c r="C37" s="338"/>
      <c r="D37" s="338"/>
      <c r="E37" s="338"/>
    </row>
    <row r="38" spans="1:5" ht="12" customHeight="1">
      <c r="A38" s="335" t="s">
        <v>128</v>
      </c>
      <c r="B38" s="224" t="s">
        <v>129</v>
      </c>
      <c r="C38" s="336"/>
      <c r="D38" s="336"/>
      <c r="E38" s="336"/>
    </row>
    <row r="39" spans="1:5" ht="12" customHeight="1">
      <c r="A39" s="335" t="s">
        <v>130</v>
      </c>
      <c r="B39" s="224" t="s">
        <v>131</v>
      </c>
      <c r="C39" s="336"/>
      <c r="D39" s="336"/>
      <c r="E39" s="336"/>
    </row>
    <row r="40" spans="1:7" ht="12" customHeight="1">
      <c r="A40" s="335" t="s">
        <v>132</v>
      </c>
      <c r="B40" s="224" t="s">
        <v>133</v>
      </c>
      <c r="C40" s="336">
        <v>280</v>
      </c>
      <c r="D40" s="341">
        <v>280</v>
      </c>
      <c r="E40" s="342"/>
      <c r="F40" s="1" t="s">
        <v>479</v>
      </c>
      <c r="G40"/>
    </row>
    <row r="41" spans="1:5" ht="13.5" customHeight="1">
      <c r="A41" s="335" t="s">
        <v>134</v>
      </c>
      <c r="B41" s="224" t="s">
        <v>135</v>
      </c>
      <c r="C41" s="336"/>
      <c r="D41" s="336"/>
      <c r="E41" s="336"/>
    </row>
    <row r="42" spans="1:5" ht="13.5" customHeight="1">
      <c r="A42" s="335" t="s">
        <v>136</v>
      </c>
      <c r="B42" s="224" t="s">
        <v>137</v>
      </c>
      <c r="C42" s="336"/>
      <c r="D42" s="336"/>
      <c r="E42" s="336"/>
    </row>
    <row r="43" spans="1:5" ht="13.5" customHeight="1">
      <c r="A43" s="337"/>
      <c r="B43" s="225" t="s">
        <v>285</v>
      </c>
      <c r="C43" s="338"/>
      <c r="D43" s="338"/>
      <c r="E43" s="338"/>
    </row>
    <row r="44" spans="1:5" ht="13.5" customHeight="1">
      <c r="A44" s="337" t="s">
        <v>140</v>
      </c>
      <c r="B44" s="323" t="s">
        <v>141</v>
      </c>
      <c r="C44" s="343"/>
      <c r="D44" s="343"/>
      <c r="E44" s="338"/>
    </row>
    <row r="45" spans="1:5" ht="14.25" customHeight="1">
      <c r="A45" s="337" t="s">
        <v>143</v>
      </c>
      <c r="B45" s="225" t="s">
        <v>144</v>
      </c>
      <c r="C45" s="338"/>
      <c r="D45" s="338"/>
      <c r="E45" s="338"/>
    </row>
    <row r="46" spans="1:5" ht="14.25" customHeight="1">
      <c r="A46" s="335">
        <v>533711</v>
      </c>
      <c r="B46" s="224" t="s">
        <v>145</v>
      </c>
      <c r="C46" s="336"/>
      <c r="D46" s="336"/>
      <c r="E46" s="336"/>
    </row>
    <row r="47" spans="1:5" ht="14.25" customHeight="1">
      <c r="A47" s="335" t="s">
        <v>146</v>
      </c>
      <c r="B47" s="224" t="s">
        <v>147</v>
      </c>
      <c r="C47" s="336"/>
      <c r="D47" s="336"/>
      <c r="E47" s="336"/>
    </row>
    <row r="48" spans="1:5" ht="14.25" customHeight="1">
      <c r="A48" s="335" t="s">
        <v>148</v>
      </c>
      <c r="B48" s="224" t="s">
        <v>149</v>
      </c>
      <c r="C48" s="336"/>
      <c r="D48" s="336"/>
      <c r="E48" s="336"/>
    </row>
    <row r="49" spans="1:5" ht="14.25" customHeight="1">
      <c r="A49" s="335" t="s">
        <v>150</v>
      </c>
      <c r="B49" s="224" t="s">
        <v>151</v>
      </c>
      <c r="C49" s="336"/>
      <c r="D49" s="336"/>
      <c r="E49" s="336"/>
    </row>
    <row r="50" spans="1:5" ht="14.25" customHeight="1">
      <c r="A50" s="337"/>
      <c r="B50" s="225" t="s">
        <v>152</v>
      </c>
      <c r="C50" s="338"/>
      <c r="D50" s="338"/>
      <c r="E50" s="338"/>
    </row>
    <row r="51" spans="1:5" ht="14.25" customHeight="1">
      <c r="A51" s="335" t="s">
        <v>153</v>
      </c>
      <c r="B51" s="224" t="s">
        <v>154</v>
      </c>
      <c r="C51" s="336"/>
      <c r="D51" s="336"/>
      <c r="E51" s="336"/>
    </row>
    <row r="52" spans="1:5" ht="14.25" customHeight="1">
      <c r="A52" s="335" t="s">
        <v>155</v>
      </c>
      <c r="B52" s="224" t="s">
        <v>156</v>
      </c>
      <c r="C52" s="336"/>
      <c r="D52" s="336"/>
      <c r="E52" s="336"/>
    </row>
    <row r="53" spans="1:5" ht="14.25" customHeight="1">
      <c r="A53" s="337"/>
      <c r="B53" s="225" t="s">
        <v>157</v>
      </c>
      <c r="C53" s="338"/>
      <c r="D53" s="338"/>
      <c r="E53" s="338"/>
    </row>
    <row r="54" spans="1:5" ht="14.25" customHeight="1">
      <c r="A54" s="335" t="s">
        <v>158</v>
      </c>
      <c r="B54" s="224" t="s">
        <v>159</v>
      </c>
      <c r="C54" s="336">
        <v>37</v>
      </c>
      <c r="D54" s="339">
        <v>37</v>
      </c>
      <c r="E54" s="336"/>
    </row>
    <row r="55" spans="1:5" ht="14.25" customHeight="1">
      <c r="A55" s="335">
        <v>36423</v>
      </c>
      <c r="B55" s="224" t="s">
        <v>161</v>
      </c>
      <c r="C55" s="336"/>
      <c r="D55" s="336"/>
      <c r="E55" s="336"/>
    </row>
    <row r="56" spans="1:5" ht="14.25" customHeight="1">
      <c r="A56" s="335" t="s">
        <v>162</v>
      </c>
      <c r="B56" s="224" t="s">
        <v>163</v>
      </c>
      <c r="C56" s="336"/>
      <c r="D56" s="336"/>
      <c r="E56" s="336"/>
    </row>
    <row r="57" spans="1:5" ht="14.25" customHeight="1">
      <c r="A57" s="335" t="s">
        <v>164</v>
      </c>
      <c r="B57" s="224" t="s">
        <v>286</v>
      </c>
      <c r="C57" s="336"/>
      <c r="D57" s="336"/>
      <c r="E57" s="336"/>
    </row>
    <row r="58" spans="1:7" ht="14.25" customHeight="1">
      <c r="A58" s="335" t="s">
        <v>166</v>
      </c>
      <c r="B58" s="224" t="s">
        <v>167</v>
      </c>
      <c r="C58" s="336">
        <v>50</v>
      </c>
      <c r="D58" s="339">
        <v>50</v>
      </c>
      <c r="E58" s="336"/>
      <c r="F58" s="1" t="s">
        <v>480</v>
      </c>
      <c r="G58"/>
    </row>
    <row r="59" spans="1:5" ht="14.25" customHeight="1">
      <c r="A59" s="337"/>
      <c r="B59" s="225" t="s">
        <v>168</v>
      </c>
      <c r="C59" s="338"/>
      <c r="D59" s="338"/>
      <c r="E59" s="338"/>
    </row>
    <row r="60" spans="1:5" ht="14.25" customHeight="1">
      <c r="A60" s="337"/>
      <c r="B60" s="225" t="s">
        <v>170</v>
      </c>
      <c r="C60" s="338">
        <f>C58+C54+C40+C33</f>
        <v>451</v>
      </c>
      <c r="D60" s="338">
        <f>D58+D54+D40+D33</f>
        <v>451</v>
      </c>
      <c r="E60" s="338">
        <f>E58+E54+E40+E33</f>
        <v>0</v>
      </c>
    </row>
    <row r="61" spans="1:5" ht="13.5" customHeight="1">
      <c r="A61" s="335" t="s">
        <v>171</v>
      </c>
      <c r="B61" s="97" t="s">
        <v>172</v>
      </c>
      <c r="C61" s="40"/>
      <c r="D61" s="40"/>
      <c r="E61" s="40"/>
    </row>
    <row r="62" spans="1:5" ht="13.5" customHeight="1">
      <c r="A62" s="335" t="s">
        <v>173</v>
      </c>
      <c r="B62" s="39" t="s">
        <v>174</v>
      </c>
      <c r="C62" s="40"/>
      <c r="D62" s="40"/>
      <c r="E62" s="40"/>
    </row>
    <row r="63" spans="1:5" ht="27.75" customHeight="1">
      <c r="A63" s="337"/>
      <c r="B63" s="42" t="s">
        <v>175</v>
      </c>
      <c r="C63" s="43"/>
      <c r="D63" s="43"/>
      <c r="E63" s="43"/>
    </row>
    <row r="64" spans="1:5" ht="13.5" customHeight="1">
      <c r="A64" s="335" t="s">
        <v>176</v>
      </c>
      <c r="B64" s="39" t="s">
        <v>177</v>
      </c>
      <c r="C64" s="40"/>
      <c r="D64" s="40"/>
      <c r="E64" s="40"/>
    </row>
    <row r="65" spans="1:5" ht="13.5" customHeight="1">
      <c r="A65" s="335"/>
      <c r="B65" s="39" t="s">
        <v>178</v>
      </c>
      <c r="C65" s="40"/>
      <c r="D65" s="40"/>
      <c r="E65" s="40"/>
    </row>
    <row r="66" spans="1:5" ht="13.5" customHeight="1">
      <c r="A66" s="337"/>
      <c r="B66" s="98" t="s">
        <v>179</v>
      </c>
      <c r="C66" s="43"/>
      <c r="D66" s="43"/>
      <c r="E66" s="43"/>
    </row>
    <row r="67" spans="1:5" ht="13.5" customHeight="1">
      <c r="A67" s="335" t="s">
        <v>180</v>
      </c>
      <c r="B67" s="98" t="s">
        <v>181</v>
      </c>
      <c r="C67" s="40"/>
      <c r="D67" s="40"/>
      <c r="E67" s="40"/>
    </row>
    <row r="68" spans="1:5" ht="13.5" customHeight="1">
      <c r="A68" s="335" t="s">
        <v>182</v>
      </c>
      <c r="B68" s="39" t="s">
        <v>183</v>
      </c>
      <c r="C68" s="40"/>
      <c r="D68" s="40"/>
      <c r="E68" s="40"/>
    </row>
    <row r="69" spans="1:5" ht="13.5" customHeight="1">
      <c r="A69" s="335" t="s">
        <v>184</v>
      </c>
      <c r="B69" s="39" t="s">
        <v>481</v>
      </c>
      <c r="C69" s="40"/>
      <c r="D69" s="40"/>
      <c r="E69" s="40"/>
    </row>
    <row r="70" spans="1:5" ht="23.25" customHeight="1">
      <c r="A70" s="335"/>
      <c r="B70" s="39" t="s">
        <v>186</v>
      </c>
      <c r="C70" s="40"/>
      <c r="D70" s="40"/>
      <c r="E70" s="40"/>
    </row>
    <row r="71" spans="1:5" ht="27.75" customHeight="1">
      <c r="A71" s="335" t="s">
        <v>187</v>
      </c>
      <c r="B71" s="39" t="s">
        <v>188</v>
      </c>
      <c r="C71" s="40"/>
      <c r="D71" s="40"/>
      <c r="E71" s="40"/>
    </row>
    <row r="72" spans="1:5" ht="12" customHeight="1">
      <c r="A72" s="335" t="s">
        <v>189</v>
      </c>
      <c r="B72" s="39" t="s">
        <v>190</v>
      </c>
      <c r="C72" s="40"/>
      <c r="D72" s="40"/>
      <c r="E72" s="40"/>
    </row>
    <row r="73" spans="1:5" ht="12" customHeight="1">
      <c r="A73" s="337"/>
      <c r="B73" s="42" t="s">
        <v>191</v>
      </c>
      <c r="C73" s="43">
        <f>SUM(C68:C72)</f>
        <v>0</v>
      </c>
      <c r="D73" s="43">
        <f>SUM(D68:D72)</f>
        <v>0</v>
      </c>
      <c r="E73" s="43">
        <f>SUM(E68:E72)</f>
        <v>0</v>
      </c>
    </row>
    <row r="74" spans="1:5" ht="12" customHeight="1">
      <c r="A74" s="337"/>
      <c r="B74" s="98" t="s">
        <v>192</v>
      </c>
      <c r="C74" s="43">
        <f>C73+C67+C66+C63</f>
        <v>0</v>
      </c>
      <c r="D74" s="43">
        <f>D73+D67+D66+D63</f>
        <v>0</v>
      </c>
      <c r="E74" s="43">
        <f>E73+E67+E66+E63</f>
        <v>0</v>
      </c>
    </row>
    <row r="75" spans="1:5" ht="24" customHeight="1">
      <c r="A75" s="335" t="s">
        <v>193</v>
      </c>
      <c r="B75" s="97" t="s">
        <v>194</v>
      </c>
      <c r="C75" s="40"/>
      <c r="D75" s="40"/>
      <c r="E75" s="40"/>
    </row>
    <row r="76" spans="1:5" ht="12.75" customHeight="1">
      <c r="A76" s="335" t="s">
        <v>195</v>
      </c>
      <c r="B76" s="97" t="s">
        <v>196</v>
      </c>
      <c r="C76" s="40"/>
      <c r="D76" s="40"/>
      <c r="E76" s="40"/>
    </row>
    <row r="77" spans="1:5" ht="12.75" customHeight="1">
      <c r="A77" s="335" t="s">
        <v>197</v>
      </c>
      <c r="B77" s="97" t="s">
        <v>198</v>
      </c>
      <c r="C77" s="40"/>
      <c r="D77" s="40"/>
      <c r="E77" s="40"/>
    </row>
    <row r="78" spans="1:5" ht="12.75" customHeight="1">
      <c r="A78" s="337"/>
      <c r="B78" s="98" t="s">
        <v>199</v>
      </c>
      <c r="C78" s="43"/>
      <c r="D78" s="43"/>
      <c r="E78" s="43"/>
    </row>
    <row r="79" spans="1:5" ht="27.75" customHeight="1">
      <c r="A79" s="335" t="s">
        <v>200</v>
      </c>
      <c r="B79" s="39" t="s">
        <v>201</v>
      </c>
      <c r="C79" s="40"/>
      <c r="D79" s="40"/>
      <c r="E79" s="40"/>
    </row>
    <row r="80" spans="1:5" ht="15.75" customHeight="1">
      <c r="A80" s="335" t="s">
        <v>202</v>
      </c>
      <c r="B80" s="39" t="s">
        <v>287</v>
      </c>
      <c r="C80" s="40"/>
      <c r="D80" s="40"/>
      <c r="E80" s="40"/>
    </row>
    <row r="81" spans="1:5" ht="15.75" customHeight="1">
      <c r="A81" s="335" t="s">
        <v>203</v>
      </c>
      <c r="B81" s="39" t="s">
        <v>204</v>
      </c>
      <c r="C81" s="40"/>
      <c r="D81" s="40"/>
      <c r="E81" s="40"/>
    </row>
    <row r="82" spans="1:5" ht="25.5" customHeight="1">
      <c r="A82" s="337"/>
      <c r="B82" s="98" t="s">
        <v>205</v>
      </c>
      <c r="C82" s="43"/>
      <c r="D82" s="43"/>
      <c r="E82" s="43"/>
    </row>
    <row r="83" spans="1:5" ht="13.5" customHeight="1">
      <c r="A83" s="335" t="s">
        <v>206</v>
      </c>
      <c r="B83" s="224" t="s">
        <v>207</v>
      </c>
      <c r="C83" s="336"/>
      <c r="D83" s="336"/>
      <c r="E83" s="336"/>
    </row>
    <row r="84" spans="1:5" ht="13.5" customHeight="1">
      <c r="A84" s="335" t="s">
        <v>208</v>
      </c>
      <c r="B84" s="224" t="s">
        <v>209</v>
      </c>
      <c r="C84" s="336"/>
      <c r="D84" s="336"/>
      <c r="E84" s="336"/>
    </row>
    <row r="85" spans="1:5" ht="13.5" customHeight="1">
      <c r="A85" s="335" t="s">
        <v>288</v>
      </c>
      <c r="B85" s="224" t="s">
        <v>211</v>
      </c>
      <c r="C85" s="336"/>
      <c r="D85" s="336"/>
      <c r="E85" s="336"/>
    </row>
    <row r="86" spans="1:5" ht="13.5" customHeight="1">
      <c r="A86" s="335" t="s">
        <v>212</v>
      </c>
      <c r="B86" s="224" t="s">
        <v>213</v>
      </c>
      <c r="C86" s="336"/>
      <c r="D86" s="336"/>
      <c r="E86" s="336"/>
    </row>
    <row r="87" spans="1:5" ht="25.5" customHeight="1">
      <c r="A87" s="335"/>
      <c r="B87" s="225" t="s">
        <v>214</v>
      </c>
      <c r="C87" s="336"/>
      <c r="D87" s="336"/>
      <c r="E87" s="336"/>
    </row>
    <row r="88" spans="1:5" ht="13.5" customHeight="1">
      <c r="A88" s="335" t="s">
        <v>215</v>
      </c>
      <c r="B88" s="225" t="s">
        <v>216</v>
      </c>
      <c r="C88" s="336"/>
      <c r="D88" s="336"/>
      <c r="E88" s="336"/>
    </row>
    <row r="89" spans="1:5" ht="13.5" customHeight="1">
      <c r="A89" s="337"/>
      <c r="B89" s="227" t="s">
        <v>217</v>
      </c>
      <c r="C89" s="338"/>
      <c r="D89" s="338"/>
      <c r="E89" s="338"/>
    </row>
    <row r="90" spans="1:5" ht="13.5" customHeight="1">
      <c r="A90" s="337"/>
      <c r="B90" s="227" t="s">
        <v>218</v>
      </c>
      <c r="C90" s="338">
        <f>C78+C74+C60+C31+C24</f>
        <v>451</v>
      </c>
      <c r="D90" s="338">
        <f>D78+D74+D60+D31+D24</f>
        <v>451</v>
      </c>
      <c r="E90" s="338">
        <f>E78+E74+E60+E31+E24</f>
        <v>0</v>
      </c>
    </row>
    <row r="91" spans="1:5" ht="13.5" customHeight="1">
      <c r="A91" s="335" t="s">
        <v>219</v>
      </c>
      <c r="B91" s="224" t="s">
        <v>220</v>
      </c>
      <c r="C91" s="336"/>
      <c r="D91" s="336"/>
      <c r="E91" s="336"/>
    </row>
    <row r="92" spans="1:5" ht="13.5" customHeight="1">
      <c r="A92" s="335" t="s">
        <v>221</v>
      </c>
      <c r="B92" s="224" t="s">
        <v>222</v>
      </c>
      <c r="C92" s="336"/>
      <c r="D92" s="336"/>
      <c r="E92" s="336"/>
    </row>
    <row r="93" spans="1:5" ht="13.5" customHeight="1">
      <c r="A93" s="335"/>
      <c r="B93" s="224" t="s">
        <v>223</v>
      </c>
      <c r="C93" s="336"/>
      <c r="D93" s="336"/>
      <c r="E93" s="336"/>
    </row>
    <row r="94" spans="1:5" ht="13.5" customHeight="1">
      <c r="A94" s="335" t="s">
        <v>224</v>
      </c>
      <c r="B94" s="224" t="s">
        <v>225</v>
      </c>
      <c r="C94" s="336"/>
      <c r="D94" s="336"/>
      <c r="E94" s="336"/>
    </row>
    <row r="95" spans="1:7" ht="75" customHeight="1">
      <c r="A95" s="335" t="s">
        <v>226</v>
      </c>
      <c r="B95" s="224" t="s">
        <v>227</v>
      </c>
      <c r="C95" s="336">
        <v>23306</v>
      </c>
      <c r="D95" s="341">
        <v>23306</v>
      </c>
      <c r="E95" s="342"/>
      <c r="F95" s="344" t="s">
        <v>482</v>
      </c>
      <c r="G95"/>
    </row>
    <row r="96" spans="1:5" ht="12.75" customHeight="1">
      <c r="A96" s="335" t="s">
        <v>226</v>
      </c>
      <c r="B96" s="224" t="s">
        <v>228</v>
      </c>
      <c r="C96" s="336"/>
      <c r="D96" s="336"/>
      <c r="E96" s="336"/>
    </row>
    <row r="97" spans="1:7" ht="12.75" customHeight="1">
      <c r="A97" s="335" t="s">
        <v>229</v>
      </c>
      <c r="B97" s="224" t="s">
        <v>230</v>
      </c>
      <c r="C97" s="336">
        <v>6368</v>
      </c>
      <c r="D97" s="341">
        <v>6368</v>
      </c>
      <c r="E97" s="342"/>
      <c r="G97" s="1">
        <v>6405</v>
      </c>
    </row>
    <row r="98" spans="1:5" ht="12.75" customHeight="1">
      <c r="A98" s="337"/>
      <c r="B98" s="225" t="s">
        <v>232</v>
      </c>
      <c r="C98" s="338">
        <f>C97+C95</f>
        <v>29674</v>
      </c>
      <c r="D98" s="338">
        <f>D97+D95</f>
        <v>29674</v>
      </c>
      <c r="E98" s="338">
        <f>E97+E95</f>
        <v>0</v>
      </c>
    </row>
    <row r="99" spans="1:5" ht="12.75" customHeight="1">
      <c r="A99" s="335" t="s">
        <v>233</v>
      </c>
      <c r="B99" s="224" t="s">
        <v>234</v>
      </c>
      <c r="C99" s="336"/>
      <c r="D99" s="336"/>
      <c r="E99" s="336"/>
    </row>
    <row r="100" spans="1:5" ht="12.75" customHeight="1">
      <c r="A100" s="335" t="s">
        <v>235</v>
      </c>
      <c r="B100" s="224" t="s">
        <v>236</v>
      </c>
      <c r="C100" s="336"/>
      <c r="D100" s="336"/>
      <c r="E100" s="336"/>
    </row>
    <row r="101" spans="1:5" ht="12.75" customHeight="1">
      <c r="A101" s="335" t="s">
        <v>237</v>
      </c>
      <c r="B101" s="224" t="s">
        <v>238</v>
      </c>
      <c r="C101" s="336"/>
      <c r="D101" s="336"/>
      <c r="E101" s="336"/>
    </row>
    <row r="102" spans="1:5" ht="12.75" customHeight="1">
      <c r="A102" s="335" t="s">
        <v>239</v>
      </c>
      <c r="B102" s="224" t="s">
        <v>240</v>
      </c>
      <c r="C102" s="336"/>
      <c r="D102" s="336"/>
      <c r="E102" s="336"/>
    </row>
    <row r="103" spans="1:5" ht="12.75" customHeight="1">
      <c r="A103" s="337"/>
      <c r="B103" s="225" t="s">
        <v>242</v>
      </c>
      <c r="C103" s="338"/>
      <c r="D103" s="338"/>
      <c r="E103" s="338"/>
    </row>
    <row r="104" spans="1:5" ht="12.75" customHeight="1">
      <c r="A104" s="335">
        <v>246</v>
      </c>
      <c r="B104" s="224" t="s">
        <v>243</v>
      </c>
      <c r="C104" s="336"/>
      <c r="D104" s="336"/>
      <c r="E104" s="336"/>
    </row>
    <row r="105" spans="1:5" ht="12.75" customHeight="1">
      <c r="A105" s="335">
        <v>247</v>
      </c>
      <c r="B105" s="224" t="s">
        <v>244</v>
      </c>
      <c r="C105" s="336"/>
      <c r="D105" s="336"/>
      <c r="E105" s="336"/>
    </row>
    <row r="106" spans="1:5" ht="12.75" customHeight="1">
      <c r="A106" s="335">
        <v>249</v>
      </c>
      <c r="B106" s="224" t="s">
        <v>245</v>
      </c>
      <c r="C106" s="336"/>
      <c r="D106" s="336"/>
      <c r="E106" s="336"/>
    </row>
    <row r="107" spans="1:5" ht="25.5" customHeight="1">
      <c r="A107" s="337"/>
      <c r="B107" s="227" t="s">
        <v>246</v>
      </c>
      <c r="C107" s="338"/>
      <c r="D107" s="338"/>
      <c r="E107" s="338"/>
    </row>
    <row r="108" spans="1:5" ht="14.25" customHeight="1">
      <c r="A108" s="335" t="s">
        <v>247</v>
      </c>
      <c r="B108" s="224" t="s">
        <v>248</v>
      </c>
      <c r="C108" s="336"/>
      <c r="D108" s="336"/>
      <c r="E108" s="336"/>
    </row>
    <row r="109" spans="1:5" ht="14.25" customHeight="1">
      <c r="A109" s="335" t="s">
        <v>249</v>
      </c>
      <c r="B109" s="224" t="s">
        <v>209</v>
      </c>
      <c r="C109" s="336"/>
      <c r="D109" s="336"/>
      <c r="E109" s="336"/>
    </row>
    <row r="110" spans="1:5" ht="14.25" customHeight="1">
      <c r="A110" s="335" t="s">
        <v>250</v>
      </c>
      <c r="B110" s="224" t="s">
        <v>211</v>
      </c>
      <c r="C110" s="336"/>
      <c r="D110" s="336"/>
      <c r="E110" s="336"/>
    </row>
    <row r="111" spans="1:5" ht="14.25" customHeight="1">
      <c r="A111" s="335" t="s">
        <v>251</v>
      </c>
      <c r="B111" s="224" t="s">
        <v>213</v>
      </c>
      <c r="C111" s="336"/>
      <c r="D111" s="336"/>
      <c r="E111" s="336"/>
    </row>
    <row r="112" spans="1:5" ht="14.25" customHeight="1">
      <c r="A112" s="335"/>
      <c r="B112" s="225" t="s">
        <v>252</v>
      </c>
      <c r="C112" s="336"/>
      <c r="D112" s="336"/>
      <c r="E112" s="336"/>
    </row>
    <row r="113" spans="1:5" ht="14.25" customHeight="1">
      <c r="A113" s="335"/>
      <c r="B113" s="225" t="s">
        <v>253</v>
      </c>
      <c r="C113" s="339">
        <f>C103+C98</f>
        <v>29674</v>
      </c>
      <c r="D113" s="339">
        <f>D103+D98</f>
        <v>29674</v>
      </c>
      <c r="E113" s="336">
        <f>E103+E98</f>
        <v>0</v>
      </c>
    </row>
    <row r="114" spans="1:5" ht="14.25" customHeight="1">
      <c r="A114" s="337"/>
      <c r="B114" s="225" t="s">
        <v>254</v>
      </c>
      <c r="C114" s="338">
        <f>C113+C90</f>
        <v>30125</v>
      </c>
      <c r="D114" s="345">
        <f>D113+D90</f>
        <v>30125</v>
      </c>
      <c r="E114" s="338">
        <f>E113+E90</f>
        <v>0</v>
      </c>
    </row>
    <row r="115" spans="1:5" ht="23.25" customHeight="1">
      <c r="A115" s="346" t="s">
        <v>255</v>
      </c>
      <c r="B115" s="97" t="s">
        <v>256</v>
      </c>
      <c r="C115" s="40"/>
      <c r="D115" s="40"/>
      <c r="E115" s="40"/>
    </row>
    <row r="116" spans="1:5" ht="12.75" customHeight="1">
      <c r="A116" s="346" t="s">
        <v>257</v>
      </c>
      <c r="B116" s="97" t="s">
        <v>258</v>
      </c>
      <c r="C116" s="40"/>
      <c r="D116" s="40"/>
      <c r="E116" s="40"/>
    </row>
    <row r="117" spans="1:5" ht="12.75" customHeight="1">
      <c r="A117" s="347"/>
      <c r="B117" s="98" t="s">
        <v>259</v>
      </c>
      <c r="C117" s="43"/>
      <c r="D117" s="43"/>
      <c r="E117" s="43"/>
    </row>
    <row r="118" spans="1:5" ht="12.75" customHeight="1">
      <c r="A118" s="346" t="s">
        <v>260</v>
      </c>
      <c r="B118" s="101" t="s">
        <v>261</v>
      </c>
      <c r="C118" s="37"/>
      <c r="D118" s="37"/>
      <c r="E118" s="37"/>
    </row>
    <row r="119" spans="1:5" ht="12.75" customHeight="1">
      <c r="A119" s="346" t="s">
        <v>262</v>
      </c>
      <c r="B119" s="39" t="s">
        <v>263</v>
      </c>
      <c r="C119" s="40"/>
      <c r="D119" s="40"/>
      <c r="E119" s="40"/>
    </row>
    <row r="120" spans="1:5" ht="12.75" customHeight="1">
      <c r="A120" s="346" t="s">
        <v>264</v>
      </c>
      <c r="B120" s="39" t="s">
        <v>265</v>
      </c>
      <c r="C120" s="40"/>
      <c r="D120" s="40"/>
      <c r="E120" s="40"/>
    </row>
    <row r="121" spans="1:5" ht="13.5" customHeight="1">
      <c r="A121" s="346" t="s">
        <v>266</v>
      </c>
      <c r="B121" s="97" t="s">
        <v>267</v>
      </c>
      <c r="C121" s="40"/>
      <c r="D121" s="40"/>
      <c r="E121" s="40"/>
    </row>
    <row r="122" spans="1:5" ht="13.5" customHeight="1">
      <c r="A122" s="346" t="s">
        <v>268</v>
      </c>
      <c r="B122" s="39" t="s">
        <v>269</v>
      </c>
      <c r="C122" s="40"/>
      <c r="D122" s="40"/>
      <c r="E122" s="40"/>
    </row>
    <row r="123" spans="1:5" ht="13.5" customHeight="1">
      <c r="A123" s="346" t="s">
        <v>270</v>
      </c>
      <c r="B123" s="39" t="s">
        <v>271</v>
      </c>
      <c r="C123" s="40"/>
      <c r="D123" s="40"/>
      <c r="E123" s="40"/>
    </row>
    <row r="124" spans="1:5" ht="13.5" customHeight="1">
      <c r="A124" s="347">
        <v>297</v>
      </c>
      <c r="B124" s="98" t="s">
        <v>272</v>
      </c>
      <c r="C124" s="43"/>
      <c r="D124" s="43"/>
      <c r="E124" s="43"/>
    </row>
    <row r="125" spans="1:5" ht="13.5" customHeight="1">
      <c r="A125" s="346" t="s">
        <v>273</v>
      </c>
      <c r="B125" s="101" t="s">
        <v>274</v>
      </c>
      <c r="C125" s="37"/>
      <c r="D125" s="37"/>
      <c r="E125" s="37"/>
    </row>
    <row r="126" spans="1:5" ht="12.75">
      <c r="A126" s="346" t="s">
        <v>275</v>
      </c>
      <c r="B126" s="101" t="s">
        <v>276</v>
      </c>
      <c r="C126" s="37"/>
      <c r="D126" s="37"/>
      <c r="E126" s="37"/>
    </row>
    <row r="127" spans="1:5" ht="12.75">
      <c r="A127" s="346">
        <v>5915</v>
      </c>
      <c r="B127" s="101" t="s">
        <v>277</v>
      </c>
      <c r="C127" s="37"/>
      <c r="D127" s="37"/>
      <c r="E127" s="37"/>
    </row>
    <row r="128" spans="1:5" ht="12.75">
      <c r="A128" s="346">
        <v>5916</v>
      </c>
      <c r="B128" s="101" t="s">
        <v>278</v>
      </c>
      <c r="C128" s="37"/>
      <c r="D128" s="37"/>
      <c r="E128" s="37"/>
    </row>
    <row r="129" spans="1:5" ht="12.75">
      <c r="A129" s="347"/>
      <c r="B129" s="102" t="s">
        <v>279</v>
      </c>
      <c r="C129" s="34"/>
      <c r="D129" s="34"/>
      <c r="E129" s="34"/>
    </row>
    <row r="130" spans="1:5" ht="12.75">
      <c r="A130" s="347"/>
      <c r="B130" s="102" t="s">
        <v>280</v>
      </c>
      <c r="C130" s="34"/>
      <c r="D130" s="34"/>
      <c r="E130" s="34"/>
    </row>
    <row r="131" spans="1:5" ht="12.75">
      <c r="A131" s="347"/>
      <c r="B131" s="225" t="s">
        <v>281</v>
      </c>
      <c r="C131" s="338">
        <f>C130+C114</f>
        <v>30125</v>
      </c>
      <c r="D131" s="345">
        <f>D130+D114</f>
        <v>30125</v>
      </c>
      <c r="E131" s="338">
        <f>E130+E114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U131"/>
  <sheetViews>
    <sheetView view="pageBreakPreview" zoomScaleSheetLayoutView="100" zoomScalePageLayoutView="0" workbookViewId="0" topLeftCell="A101">
      <selection activeCell="D2" sqref="D2"/>
    </sheetView>
  </sheetViews>
  <sheetFormatPr defaultColWidth="8.91015625" defaultRowHeight="18"/>
  <cols>
    <col min="1" max="1" width="8.91015625" style="20" customWidth="1"/>
    <col min="2" max="2" width="37.66015625" style="20" customWidth="1"/>
    <col min="3" max="3" width="8.91015625" style="21" customWidth="1"/>
    <col min="4" max="4" width="10.41015625" style="21" customWidth="1"/>
    <col min="5" max="5" width="11.83203125" style="21" customWidth="1"/>
    <col min="6" max="6" width="34.16015625" style="22" customWidth="1"/>
    <col min="7" max="7" width="12.83203125" style="20" customWidth="1"/>
    <col min="8" max="8" width="8.91015625" style="20" customWidth="1"/>
    <col min="9" max="9" width="9.08203125" style="20" customWidth="1"/>
    <col min="10" max="255" width="8.91015625" style="20" customWidth="1"/>
    <col min="256" max="16384" width="8.91015625" style="23" customWidth="1"/>
  </cols>
  <sheetData>
    <row r="1" spans="1:6" ht="13.5" customHeight="1">
      <c r="A1" s="24"/>
      <c r="B1" s="25"/>
      <c r="C1" s="26"/>
      <c r="D1" s="26"/>
      <c r="E1" s="26" t="s">
        <v>14</v>
      </c>
      <c r="F1" s="27"/>
    </row>
    <row r="2" spans="1:6" ht="13.5" customHeight="1">
      <c r="A2" s="28"/>
      <c r="B2" s="29" t="s">
        <v>564</v>
      </c>
      <c r="C2" s="30"/>
      <c r="D2" s="30"/>
      <c r="E2" s="30"/>
      <c r="F2" s="31"/>
    </row>
    <row r="3" spans="1:6" ht="51.75" customHeight="1">
      <c r="A3" s="28">
        <v>841112</v>
      </c>
      <c r="B3" s="32" t="s">
        <v>57</v>
      </c>
      <c r="C3" s="33" t="s">
        <v>500</v>
      </c>
      <c r="D3" s="33" t="s">
        <v>556</v>
      </c>
      <c r="E3" s="33" t="s">
        <v>605</v>
      </c>
      <c r="F3" s="31"/>
    </row>
    <row r="4" spans="1:6" ht="13.5" customHeight="1">
      <c r="A4" s="28" t="s">
        <v>59</v>
      </c>
      <c r="B4" s="32"/>
      <c r="C4" s="34"/>
      <c r="D4" s="34"/>
      <c r="E4" s="34"/>
      <c r="F4" s="31"/>
    </row>
    <row r="5" spans="1:6" ht="13.5" customHeight="1">
      <c r="A5" s="35" t="s">
        <v>36</v>
      </c>
      <c r="B5" s="36" t="s">
        <v>38</v>
      </c>
      <c r="C5" s="37"/>
      <c r="D5" s="37"/>
      <c r="E5" s="37"/>
      <c r="F5" s="38"/>
    </row>
    <row r="6" spans="1:6" ht="12" customHeight="1">
      <c r="A6" s="36" t="s">
        <v>60</v>
      </c>
      <c r="B6" s="39" t="s">
        <v>61</v>
      </c>
      <c r="C6" s="40"/>
      <c r="D6" s="40"/>
      <c r="E6" s="40"/>
      <c r="F6" s="38"/>
    </row>
    <row r="7" spans="1:6" ht="12" customHeight="1">
      <c r="A7" s="36" t="s">
        <v>62</v>
      </c>
      <c r="B7" s="39" t="s">
        <v>63</v>
      </c>
      <c r="C7" s="40"/>
      <c r="D7" s="40"/>
      <c r="E7" s="40"/>
      <c r="F7" s="38"/>
    </row>
    <row r="8" spans="1:6" ht="12" customHeight="1">
      <c r="A8" s="36" t="s">
        <v>64</v>
      </c>
      <c r="B8" s="39" t="s">
        <v>65</v>
      </c>
      <c r="C8" s="40">
        <v>0</v>
      </c>
      <c r="D8" s="40">
        <v>0</v>
      </c>
      <c r="E8" s="40">
        <v>0</v>
      </c>
      <c r="F8" s="38"/>
    </row>
    <row r="9" spans="1:6" ht="12" customHeight="1">
      <c r="A9" s="36" t="s">
        <v>66</v>
      </c>
      <c r="B9" s="39" t="s">
        <v>67</v>
      </c>
      <c r="C9" s="40"/>
      <c r="D9" s="40"/>
      <c r="E9" s="40"/>
      <c r="F9" s="38"/>
    </row>
    <row r="10" spans="1:6" ht="12" customHeight="1">
      <c r="A10" s="36" t="s">
        <v>68</v>
      </c>
      <c r="B10" s="39" t="s">
        <v>69</v>
      </c>
      <c r="C10" s="40"/>
      <c r="D10" s="40"/>
      <c r="E10" s="40"/>
      <c r="F10" s="38"/>
    </row>
    <row r="11" spans="1:6" ht="12" customHeight="1">
      <c r="A11" s="36" t="s">
        <v>70</v>
      </c>
      <c r="B11" s="39" t="s">
        <v>71</v>
      </c>
      <c r="C11" s="40">
        <v>0</v>
      </c>
      <c r="D11" s="40">
        <v>0</v>
      </c>
      <c r="E11" s="40">
        <v>0</v>
      </c>
      <c r="F11" s="38" t="s">
        <v>512</v>
      </c>
    </row>
    <row r="12" spans="1:6" ht="23.25" customHeight="1">
      <c r="A12" s="36" t="s">
        <v>72</v>
      </c>
      <c r="B12" s="39" t="s">
        <v>73</v>
      </c>
      <c r="C12" s="40">
        <v>0</v>
      </c>
      <c r="D12" s="40">
        <v>0</v>
      </c>
      <c r="E12" s="40">
        <v>0</v>
      </c>
      <c r="F12" s="38"/>
    </row>
    <row r="13" spans="1:8" ht="12" customHeight="1">
      <c r="A13" s="36" t="s">
        <v>74</v>
      </c>
      <c r="B13" s="39" t="s">
        <v>75</v>
      </c>
      <c r="C13" s="40">
        <v>0</v>
      </c>
      <c r="D13" s="40">
        <v>0</v>
      </c>
      <c r="E13" s="40">
        <v>0</v>
      </c>
      <c r="F13" s="350" t="s">
        <v>78</v>
      </c>
      <c r="H13" s="216">
        <v>350000</v>
      </c>
    </row>
    <row r="14" spans="1:8" ht="12" customHeight="1">
      <c r="A14" s="36" t="s">
        <v>76</v>
      </c>
      <c r="B14" s="39" t="s">
        <v>77</v>
      </c>
      <c r="C14" s="40">
        <v>0</v>
      </c>
      <c r="D14" s="40">
        <v>0</v>
      </c>
      <c r="E14" s="40">
        <v>0</v>
      </c>
      <c r="F14" s="351" t="s">
        <v>501</v>
      </c>
      <c r="H14" s="216">
        <v>650000</v>
      </c>
    </row>
    <row r="15" spans="1:8" ht="20.25" customHeight="1">
      <c r="A15" s="36" t="s">
        <v>79</v>
      </c>
      <c r="B15" s="39" t="s">
        <v>80</v>
      </c>
      <c r="C15" s="40"/>
      <c r="D15" s="40"/>
      <c r="E15" s="40"/>
      <c r="F15" s="41" t="s">
        <v>81</v>
      </c>
      <c r="G15" s="20" t="s">
        <v>565</v>
      </c>
      <c r="H15" s="216">
        <v>7800000</v>
      </c>
    </row>
    <row r="16" spans="1:9" ht="15" customHeight="1">
      <c r="A16" s="36" t="s">
        <v>82</v>
      </c>
      <c r="B16" s="39" t="s">
        <v>83</v>
      </c>
      <c r="C16" s="40"/>
      <c r="D16" s="40"/>
      <c r="E16" s="40"/>
      <c r="F16" s="41" t="s">
        <v>84</v>
      </c>
      <c r="G16" s="20" t="s">
        <v>566</v>
      </c>
      <c r="H16" s="216">
        <v>1170000</v>
      </c>
      <c r="I16" s="41"/>
    </row>
    <row r="17" spans="1:8" ht="15" customHeight="1">
      <c r="A17" s="36" t="s">
        <v>85</v>
      </c>
      <c r="B17" s="39" t="s">
        <v>86</v>
      </c>
      <c r="C17" s="40"/>
      <c r="D17" s="40"/>
      <c r="E17" s="40"/>
      <c r="F17" s="41" t="s">
        <v>87</v>
      </c>
      <c r="G17" s="20" t="s">
        <v>567</v>
      </c>
      <c r="H17" s="216">
        <v>1800000</v>
      </c>
    </row>
    <row r="18" spans="1:8" ht="15" customHeight="1">
      <c r="A18" s="32"/>
      <c r="B18" s="42" t="s">
        <v>88</v>
      </c>
      <c r="C18" s="43">
        <f>SUM(C6:C17)</f>
        <v>0</v>
      </c>
      <c r="D18" s="43">
        <f>SUM(D6:D17)</f>
        <v>0</v>
      </c>
      <c r="E18" s="43">
        <f>SUM(E6:E17)</f>
        <v>0</v>
      </c>
      <c r="F18" s="41" t="s">
        <v>89</v>
      </c>
      <c r="G18" s="20" t="s">
        <v>568</v>
      </c>
      <c r="H18" s="216">
        <v>270000</v>
      </c>
    </row>
    <row r="19" spans="1:8" ht="15" customHeight="1">
      <c r="A19" s="36" t="s">
        <v>90</v>
      </c>
      <c r="B19" s="39" t="s">
        <v>91</v>
      </c>
      <c r="C19" s="40">
        <v>12433720</v>
      </c>
      <c r="D19" s="40">
        <v>9068615</v>
      </c>
      <c r="E19" s="40">
        <v>15890000</v>
      </c>
      <c r="F19" s="41"/>
      <c r="G19" s="20" t="s">
        <v>92</v>
      </c>
      <c r="H19" s="216">
        <v>3000000</v>
      </c>
    </row>
    <row r="20" spans="1:8" ht="24.75" customHeight="1" thickBot="1">
      <c r="A20" s="36" t="s">
        <v>93</v>
      </c>
      <c r="B20" s="39" t="s">
        <v>94</v>
      </c>
      <c r="C20" s="40"/>
      <c r="D20" s="40"/>
      <c r="E20" s="40"/>
      <c r="F20" s="41" t="s">
        <v>95</v>
      </c>
      <c r="G20" s="20" t="s">
        <v>96</v>
      </c>
      <c r="H20" s="216">
        <v>1200000</v>
      </c>
    </row>
    <row r="21" spans="1:8" ht="23.25" customHeight="1" thickBot="1">
      <c r="A21" s="36" t="s">
        <v>97</v>
      </c>
      <c r="B21" s="39" t="s">
        <v>98</v>
      </c>
      <c r="C21" s="40">
        <v>750000</v>
      </c>
      <c r="D21" s="40">
        <v>20654</v>
      </c>
      <c r="E21" s="40">
        <v>750000</v>
      </c>
      <c r="F21" s="38" t="s">
        <v>483</v>
      </c>
      <c r="H21" s="392">
        <f>SUM(H13:H20)</f>
        <v>16240000</v>
      </c>
    </row>
    <row r="22" spans="1:10" ht="15" customHeight="1">
      <c r="A22" s="36" t="s">
        <v>99</v>
      </c>
      <c r="B22" s="39" t="s">
        <v>100</v>
      </c>
      <c r="C22" s="40">
        <v>2080000</v>
      </c>
      <c r="D22" s="40">
        <v>675000</v>
      </c>
      <c r="E22" s="40">
        <v>1480000</v>
      </c>
      <c r="F22" s="38"/>
      <c r="G22" s="419" t="s">
        <v>569</v>
      </c>
      <c r="I22" s="44"/>
      <c r="J22" s="48"/>
    </row>
    <row r="23" spans="1:6" ht="12" customHeight="1">
      <c r="A23" s="32"/>
      <c r="B23" s="42" t="s">
        <v>101</v>
      </c>
      <c r="C23" s="43">
        <f>SUM(C19:C22)</f>
        <v>15263720</v>
      </c>
      <c r="D23" s="43">
        <f>SUM(D19:D22)</f>
        <v>9764269</v>
      </c>
      <c r="E23" s="43">
        <f>SUM(E19:E22)</f>
        <v>18120000</v>
      </c>
      <c r="F23" s="45"/>
    </row>
    <row r="24" spans="1:6" ht="12" customHeight="1">
      <c r="A24" s="32" t="s">
        <v>102</v>
      </c>
      <c r="B24" s="42" t="s">
        <v>103</v>
      </c>
      <c r="C24" s="43">
        <f>C23+C18</f>
        <v>15263720</v>
      </c>
      <c r="D24" s="43">
        <f>D23+D18</f>
        <v>9764269</v>
      </c>
      <c r="E24" s="43">
        <f>E23+E18</f>
        <v>18120000</v>
      </c>
      <c r="F24" s="45"/>
    </row>
    <row r="25" spans="1:6" ht="21.75" customHeight="1">
      <c r="A25" s="36" t="s">
        <v>104</v>
      </c>
      <c r="B25" s="46" t="s">
        <v>105</v>
      </c>
      <c r="C25" s="40">
        <v>2386802</v>
      </c>
      <c r="D25" s="40">
        <v>1441959</v>
      </c>
      <c r="E25" s="40">
        <v>2433437</v>
      </c>
      <c r="F25" s="47" t="s">
        <v>570</v>
      </c>
    </row>
    <row r="26" spans="1:9" ht="24" customHeight="1">
      <c r="A26" s="36" t="s">
        <v>106</v>
      </c>
      <c r="B26" s="46" t="s">
        <v>107</v>
      </c>
      <c r="C26" s="40"/>
      <c r="D26" s="40"/>
      <c r="E26" s="40"/>
      <c r="I26" s="44"/>
    </row>
    <row r="27" spans="1:6" ht="12" customHeight="1">
      <c r="A27" s="36" t="s">
        <v>108</v>
      </c>
      <c r="B27" s="46" t="s">
        <v>109</v>
      </c>
      <c r="C27" s="40"/>
      <c r="D27" s="40"/>
      <c r="E27" s="40"/>
      <c r="F27" s="38"/>
    </row>
    <row r="28" spans="1:6" ht="12" customHeight="1">
      <c r="A28" s="36">
        <v>5215</v>
      </c>
      <c r="B28" s="46" t="s">
        <v>110</v>
      </c>
      <c r="C28" s="40"/>
      <c r="D28" s="40"/>
      <c r="E28" s="40"/>
      <c r="F28" s="38"/>
    </row>
    <row r="29" spans="1:6" ht="12" customHeight="1">
      <c r="A29" s="36">
        <v>5216</v>
      </c>
      <c r="B29" s="46" t="s">
        <v>111</v>
      </c>
      <c r="C29" s="40"/>
      <c r="D29" s="40"/>
      <c r="E29" s="40"/>
      <c r="F29" s="38"/>
    </row>
    <row r="30" spans="1:6" ht="18" customHeight="1">
      <c r="A30" s="36" t="s">
        <v>112</v>
      </c>
      <c r="B30" s="46" t="s">
        <v>113</v>
      </c>
      <c r="C30" s="40">
        <v>217350</v>
      </c>
      <c r="D30" s="40">
        <v>242067</v>
      </c>
      <c r="E30" s="40">
        <v>202312</v>
      </c>
      <c r="F30" s="20" t="s">
        <v>571</v>
      </c>
    </row>
    <row r="31" spans="1:8" ht="25.5" customHeight="1">
      <c r="A31" s="32" t="s">
        <v>114</v>
      </c>
      <c r="B31" s="42" t="s">
        <v>115</v>
      </c>
      <c r="C31" s="43">
        <f>SUM(C25:C30)</f>
        <v>2604152</v>
      </c>
      <c r="D31" s="43">
        <f>SUM(D25:D30)</f>
        <v>1684026</v>
      </c>
      <c r="E31" s="43">
        <f>SUM(E25:E30)</f>
        <v>2635749</v>
      </c>
      <c r="F31" s="45"/>
      <c r="H31" s="44"/>
    </row>
    <row r="32" spans="1:6" ht="12" customHeight="1">
      <c r="A32" s="36" t="s">
        <v>116</v>
      </c>
      <c r="B32" s="39" t="s">
        <v>117</v>
      </c>
      <c r="C32" s="40">
        <v>70000</v>
      </c>
      <c r="D32" s="40">
        <v>0</v>
      </c>
      <c r="E32" s="40">
        <v>0</v>
      </c>
      <c r="F32" s="38"/>
    </row>
    <row r="33" spans="1:7" ht="12" customHeight="1">
      <c r="A33" s="36" t="s">
        <v>118</v>
      </c>
      <c r="B33" s="39" t="s">
        <v>119</v>
      </c>
      <c r="C33" s="40">
        <v>800000</v>
      </c>
      <c r="D33" s="40">
        <v>425469</v>
      </c>
      <c r="E33" s="40">
        <v>1350000</v>
      </c>
      <c r="F33" s="20" t="s">
        <v>572</v>
      </c>
      <c r="G33" s="38"/>
    </row>
    <row r="34" spans="1:6" ht="12" customHeight="1">
      <c r="A34" s="32" t="s">
        <v>120</v>
      </c>
      <c r="B34" s="42" t="s">
        <v>121</v>
      </c>
      <c r="C34" s="43">
        <f>SUM(C32:C33)</f>
        <v>870000</v>
      </c>
      <c r="D34" s="43">
        <f>SUM(D32:D33)</f>
        <v>425469</v>
      </c>
      <c r="E34" s="43">
        <f>SUM(E32:E33)</f>
        <v>1350000</v>
      </c>
      <c r="F34" s="45"/>
    </row>
    <row r="35" spans="1:6" ht="12" customHeight="1">
      <c r="A35" s="36" t="s">
        <v>122</v>
      </c>
      <c r="B35" s="39" t="s">
        <v>123</v>
      </c>
      <c r="C35" s="40">
        <v>200000</v>
      </c>
      <c r="D35" s="40">
        <v>179638</v>
      </c>
      <c r="E35" s="40">
        <v>660000</v>
      </c>
      <c r="F35" s="38" t="s">
        <v>575</v>
      </c>
    </row>
    <row r="36" spans="1:6" ht="12" customHeight="1">
      <c r="A36" s="36" t="s">
        <v>124</v>
      </c>
      <c r="B36" s="39" t="s">
        <v>125</v>
      </c>
      <c r="C36" s="40">
        <v>200000</v>
      </c>
      <c r="D36" s="40">
        <v>91868</v>
      </c>
      <c r="E36" s="40">
        <v>300000</v>
      </c>
      <c r="F36" s="38"/>
    </row>
    <row r="37" spans="1:6" ht="12" customHeight="1">
      <c r="A37" s="32" t="s">
        <v>126</v>
      </c>
      <c r="B37" s="42" t="s">
        <v>127</v>
      </c>
      <c r="C37" s="43">
        <f>SUM(C35:C36)</f>
        <v>400000</v>
      </c>
      <c r="D37" s="43">
        <f>SUM(D35:D36)</f>
        <v>271506</v>
      </c>
      <c r="E37" s="43">
        <f>SUM(E35:E36)</f>
        <v>960000</v>
      </c>
      <c r="F37" s="45"/>
    </row>
    <row r="38" spans="1:6" ht="12" customHeight="1">
      <c r="A38" s="36" t="s">
        <v>128</v>
      </c>
      <c r="B38" s="39" t="s">
        <v>129</v>
      </c>
      <c r="C38" s="40"/>
      <c r="D38" s="40"/>
      <c r="E38" s="40"/>
      <c r="F38" s="38"/>
    </row>
    <row r="39" spans="1:6" ht="12" customHeight="1">
      <c r="A39" s="36" t="s">
        <v>130</v>
      </c>
      <c r="B39" s="39" t="s">
        <v>131</v>
      </c>
      <c r="C39" s="40"/>
      <c r="D39" s="40"/>
      <c r="E39" s="40"/>
      <c r="F39" s="38"/>
    </row>
    <row r="40" spans="1:6" ht="12" customHeight="1">
      <c r="A40" s="36" t="s">
        <v>132</v>
      </c>
      <c r="B40" s="39" t="s">
        <v>133</v>
      </c>
      <c r="C40" s="40"/>
      <c r="D40" s="40"/>
      <c r="E40" s="40"/>
      <c r="F40" s="38"/>
    </row>
    <row r="41" spans="1:6" ht="12" customHeight="1">
      <c r="A41" s="36" t="s">
        <v>134</v>
      </c>
      <c r="B41" s="39" t="s">
        <v>135</v>
      </c>
      <c r="C41" s="40"/>
      <c r="D41" s="40"/>
      <c r="E41" s="40"/>
      <c r="F41" s="38"/>
    </row>
    <row r="42" spans="1:7" ht="12" customHeight="1">
      <c r="A42" s="36" t="s">
        <v>136</v>
      </c>
      <c r="B42" s="39" t="s">
        <v>137</v>
      </c>
      <c r="C42" s="40">
        <v>300000</v>
      </c>
      <c r="D42" s="40">
        <v>69752</v>
      </c>
      <c r="E42" s="40">
        <v>300000</v>
      </c>
      <c r="F42" s="20" t="s">
        <v>138</v>
      </c>
      <c r="G42" s="20" t="s">
        <v>484</v>
      </c>
    </row>
    <row r="43" spans="1:7" ht="12.75" customHeight="1">
      <c r="A43" s="32"/>
      <c r="B43" s="42" t="s">
        <v>139</v>
      </c>
      <c r="C43" s="43">
        <f>SUM(C41:C42)</f>
        <v>300000</v>
      </c>
      <c r="D43" s="43">
        <f>SUM(D41:D42)</f>
        <v>69752</v>
      </c>
      <c r="E43" s="43">
        <f>SUM(E41:E42)</f>
        <v>300000</v>
      </c>
      <c r="F43" s="38"/>
      <c r="G43" s="38"/>
    </row>
    <row r="44" spans="1:6" ht="12.75" customHeight="1">
      <c r="A44" s="32" t="s">
        <v>140</v>
      </c>
      <c r="B44" s="42" t="s">
        <v>141</v>
      </c>
      <c r="C44" s="43">
        <v>400000</v>
      </c>
      <c r="D44" s="43">
        <v>340837</v>
      </c>
      <c r="E44" s="43">
        <v>400000</v>
      </c>
      <c r="F44" s="38" t="s">
        <v>142</v>
      </c>
    </row>
    <row r="45" spans="1:8" ht="73.5" customHeight="1">
      <c r="A45" s="32" t="s">
        <v>143</v>
      </c>
      <c r="B45" s="42" t="s">
        <v>144</v>
      </c>
      <c r="C45" s="43">
        <v>3918000</v>
      </c>
      <c r="D45" s="43">
        <v>2653712</v>
      </c>
      <c r="E45" s="43">
        <v>2897120</v>
      </c>
      <c r="F45" s="47" t="s">
        <v>592</v>
      </c>
      <c r="G45" s="49"/>
      <c r="H45" s="49"/>
    </row>
    <row r="46" spans="1:6" ht="12.75" customHeight="1">
      <c r="A46" s="36">
        <v>533711</v>
      </c>
      <c r="B46" s="39" t="s">
        <v>145</v>
      </c>
      <c r="C46" s="40">
        <v>644176</v>
      </c>
      <c r="D46" s="40">
        <v>213185</v>
      </c>
      <c r="E46" s="40">
        <v>691042</v>
      </c>
      <c r="F46" s="38" t="s">
        <v>515</v>
      </c>
    </row>
    <row r="47" spans="1:6" ht="12.75" customHeight="1">
      <c r="A47" s="36" t="s">
        <v>146</v>
      </c>
      <c r="B47" s="39" t="s">
        <v>147</v>
      </c>
      <c r="C47" s="40">
        <v>2400000</v>
      </c>
      <c r="D47" s="40">
        <v>1671744</v>
      </c>
      <c r="E47" s="40">
        <v>2500000</v>
      </c>
      <c r="F47" s="38" t="s">
        <v>485</v>
      </c>
    </row>
    <row r="48" spans="1:6" ht="12.75" customHeight="1">
      <c r="A48" s="36" t="s">
        <v>148</v>
      </c>
      <c r="B48" s="39" t="s">
        <v>149</v>
      </c>
      <c r="C48" s="40"/>
      <c r="D48" s="40"/>
      <c r="E48" s="40"/>
      <c r="F48" s="38"/>
    </row>
    <row r="49" spans="1:7" ht="39.75" customHeight="1">
      <c r="A49" s="36" t="s">
        <v>150</v>
      </c>
      <c r="B49" s="39" t="s">
        <v>151</v>
      </c>
      <c r="C49" s="40">
        <v>450000</v>
      </c>
      <c r="D49" s="40">
        <v>36925</v>
      </c>
      <c r="E49" s="40">
        <v>1497065</v>
      </c>
      <c r="F49" s="47" t="s">
        <v>596</v>
      </c>
      <c r="G49" s="20" t="s">
        <v>520</v>
      </c>
    </row>
    <row r="50" spans="1:6" ht="12.75" customHeight="1">
      <c r="A50" s="32"/>
      <c r="B50" s="42" t="s">
        <v>152</v>
      </c>
      <c r="C50" s="43">
        <f>SUM(C46:C49)</f>
        <v>3494176</v>
      </c>
      <c r="D50" s="43">
        <f>SUM(D46:D49)</f>
        <v>1921854</v>
      </c>
      <c r="E50" s="43">
        <f>SUM(E46:E49)</f>
        <v>4688107</v>
      </c>
      <c r="F50" s="45"/>
    </row>
    <row r="51" spans="1:6" ht="12.75" customHeight="1">
      <c r="A51" s="36" t="s">
        <v>153</v>
      </c>
      <c r="B51" s="39" t="s">
        <v>154</v>
      </c>
      <c r="C51" s="40">
        <v>0</v>
      </c>
      <c r="D51" s="40">
        <v>0</v>
      </c>
      <c r="E51" s="40">
        <v>0</v>
      </c>
      <c r="F51" s="38"/>
    </row>
    <row r="52" spans="1:6" ht="12.75" customHeight="1">
      <c r="A52" s="36" t="s">
        <v>155</v>
      </c>
      <c r="B52" s="39" t="s">
        <v>156</v>
      </c>
      <c r="C52" s="40">
        <v>50000</v>
      </c>
      <c r="D52" s="40">
        <v>0</v>
      </c>
      <c r="E52" s="40">
        <v>135000</v>
      </c>
      <c r="F52" s="38" t="s">
        <v>576</v>
      </c>
    </row>
    <row r="53" spans="1:6" ht="12.75" customHeight="1">
      <c r="A53" s="32"/>
      <c r="B53" s="42" t="s">
        <v>157</v>
      </c>
      <c r="C53" s="43">
        <f>SUM(C51:C52)</f>
        <v>50000</v>
      </c>
      <c r="D53" s="43">
        <f>SUM(D51:D52)</f>
        <v>0</v>
      </c>
      <c r="E53" s="43">
        <f>SUM(E51:E52)</f>
        <v>135000</v>
      </c>
      <c r="F53" s="45"/>
    </row>
    <row r="54" spans="1:7" ht="28.5" customHeight="1">
      <c r="A54" s="36" t="s">
        <v>158</v>
      </c>
      <c r="B54" s="39" t="s">
        <v>159</v>
      </c>
      <c r="C54" s="40">
        <v>2242404</v>
      </c>
      <c r="D54" s="40">
        <v>520370</v>
      </c>
      <c r="E54" s="40">
        <v>2056595</v>
      </c>
      <c r="F54" s="349">
        <f>E37+E43+E44+E45+E34+E52+E58</f>
        <v>6717020</v>
      </c>
      <c r="G54" s="20">
        <f>F54*27%</f>
        <v>1813595.4000000001</v>
      </c>
    </row>
    <row r="55" spans="1:8" ht="24" customHeight="1">
      <c r="A55" s="36" t="s">
        <v>160</v>
      </c>
      <c r="B55" s="39" t="s">
        <v>161</v>
      </c>
      <c r="C55" s="40">
        <v>7974036</v>
      </c>
      <c r="D55" s="40">
        <v>11722000</v>
      </c>
      <c r="E55" s="40">
        <v>2830038</v>
      </c>
      <c r="F55" s="47" t="s">
        <v>573</v>
      </c>
      <c r="G55" s="532"/>
      <c r="H55" s="44"/>
    </row>
    <row r="56" spans="1:6" ht="13.5" customHeight="1">
      <c r="A56" s="36" t="s">
        <v>162</v>
      </c>
      <c r="B56" s="39" t="s">
        <v>551</v>
      </c>
      <c r="C56" s="40"/>
      <c r="D56" s="40">
        <v>362</v>
      </c>
      <c r="E56" s="40">
        <v>0</v>
      </c>
      <c r="F56" s="38"/>
    </row>
    <row r="57" spans="1:6" ht="13.5" customHeight="1">
      <c r="A57" s="36" t="s">
        <v>164</v>
      </c>
      <c r="B57" s="39" t="s">
        <v>165</v>
      </c>
      <c r="C57" s="40"/>
      <c r="D57" s="40"/>
      <c r="E57" s="40"/>
      <c r="F57" s="20"/>
    </row>
    <row r="58" spans="1:7" ht="43.5" customHeight="1">
      <c r="A58" s="36" t="s">
        <v>166</v>
      </c>
      <c r="B58" s="39" t="s">
        <v>167</v>
      </c>
      <c r="C58" s="40">
        <v>2367200</v>
      </c>
      <c r="D58" s="40">
        <v>1371899</v>
      </c>
      <c r="E58" s="40">
        <v>674900</v>
      </c>
      <c r="F58" s="49" t="s">
        <v>574</v>
      </c>
      <c r="G58" s="38"/>
    </row>
    <row r="59" spans="1:6" ht="13.5" customHeight="1">
      <c r="A59" s="32"/>
      <c r="B59" s="42" t="s">
        <v>168</v>
      </c>
      <c r="C59" s="43">
        <f>SUM(C54:C58)</f>
        <v>12583640</v>
      </c>
      <c r="D59" s="43">
        <f>SUM(D54:D58)</f>
        <v>13614631</v>
      </c>
      <c r="E59" s="43">
        <f>SUM(E54:E58)</f>
        <v>5561533</v>
      </c>
      <c r="F59" s="20"/>
    </row>
    <row r="60" spans="1:6" ht="13.5" customHeight="1">
      <c r="A60" s="32" t="s">
        <v>169</v>
      </c>
      <c r="B60" s="42" t="s">
        <v>170</v>
      </c>
      <c r="C60" s="43">
        <f>C59+C53+C50+C37+C34+C45+C43+C44</f>
        <v>22015816</v>
      </c>
      <c r="D60" s="43">
        <f>D59+D53+D50+D37+D34+D45+D43+D44</f>
        <v>19297761</v>
      </c>
      <c r="E60" s="43">
        <f>E59+E53+E50+E37+E34+E45+E43+E44</f>
        <v>16291760</v>
      </c>
      <c r="F60" s="20"/>
    </row>
    <row r="61" spans="1:6" ht="12" customHeight="1">
      <c r="A61" s="36" t="s">
        <v>171</v>
      </c>
      <c r="B61" s="39" t="s">
        <v>172</v>
      </c>
      <c r="C61" s="40"/>
      <c r="D61" s="40"/>
      <c r="E61" s="40"/>
      <c r="F61" s="20"/>
    </row>
    <row r="62" spans="1:6" ht="12" customHeight="1">
      <c r="A62" s="36" t="s">
        <v>173</v>
      </c>
      <c r="B62" s="39" t="s">
        <v>174</v>
      </c>
      <c r="C62" s="40"/>
      <c r="D62" s="40"/>
      <c r="E62" s="40"/>
      <c r="F62" s="20"/>
    </row>
    <row r="63" spans="1:6" ht="24.75" customHeight="1">
      <c r="A63" s="32"/>
      <c r="B63" s="42" t="s">
        <v>175</v>
      </c>
      <c r="C63" s="43"/>
      <c r="D63" s="43"/>
      <c r="E63" s="43"/>
      <c r="F63" s="20"/>
    </row>
    <row r="64" spans="1:6" ht="12.75" customHeight="1">
      <c r="A64" s="36" t="s">
        <v>176</v>
      </c>
      <c r="B64" s="39" t="s">
        <v>177</v>
      </c>
      <c r="C64" s="40"/>
      <c r="D64" s="40"/>
      <c r="E64" s="40"/>
      <c r="F64" s="20"/>
    </row>
    <row r="65" spans="1:6" ht="12.75" customHeight="1">
      <c r="A65" s="36"/>
      <c r="B65" s="39" t="s">
        <v>178</v>
      </c>
      <c r="C65" s="40"/>
      <c r="D65" s="40"/>
      <c r="E65" s="40"/>
      <c r="F65" s="20"/>
    </row>
    <row r="66" spans="1:6" ht="12.75" customHeight="1">
      <c r="A66" s="32"/>
      <c r="B66" s="42" t="s">
        <v>179</v>
      </c>
      <c r="C66" s="43"/>
      <c r="D66" s="43"/>
      <c r="E66" s="43"/>
      <c r="F66" s="20"/>
    </row>
    <row r="67" spans="1:6" ht="12.75" customHeight="1">
      <c r="A67" s="36" t="s">
        <v>180</v>
      </c>
      <c r="B67" s="42" t="s">
        <v>181</v>
      </c>
      <c r="C67" s="40"/>
      <c r="D67" s="40"/>
      <c r="E67" s="40"/>
      <c r="F67" s="38"/>
    </row>
    <row r="68" spans="1:6" ht="14.25" customHeight="1">
      <c r="A68" s="36" t="s">
        <v>182</v>
      </c>
      <c r="B68" s="39" t="s">
        <v>183</v>
      </c>
      <c r="C68" s="40"/>
      <c r="D68" s="40"/>
      <c r="E68" s="40"/>
      <c r="F68" s="38"/>
    </row>
    <row r="69" spans="1:6" ht="14.25" customHeight="1">
      <c r="A69" s="36" t="s">
        <v>184</v>
      </c>
      <c r="B69" s="39" t="s">
        <v>185</v>
      </c>
      <c r="C69" s="40"/>
      <c r="D69" s="40"/>
      <c r="E69" s="40"/>
      <c r="F69" s="38"/>
    </row>
    <row r="70" spans="1:6" ht="23.25" customHeight="1">
      <c r="A70" s="36"/>
      <c r="B70" s="39" t="s">
        <v>186</v>
      </c>
      <c r="C70" s="40"/>
      <c r="D70" s="40"/>
      <c r="E70" s="40"/>
      <c r="F70" s="38"/>
    </row>
    <row r="71" spans="1:6" ht="24.75" customHeight="1">
      <c r="A71" s="36" t="s">
        <v>187</v>
      </c>
      <c r="B71" s="39" t="s">
        <v>188</v>
      </c>
      <c r="C71" s="40"/>
      <c r="D71" s="40"/>
      <c r="E71" s="40"/>
      <c r="F71" s="38"/>
    </row>
    <row r="72" spans="1:6" ht="14.25" customHeight="1">
      <c r="A72" s="36" t="s">
        <v>189</v>
      </c>
      <c r="B72" s="39" t="s">
        <v>190</v>
      </c>
      <c r="C72" s="40"/>
      <c r="D72" s="40"/>
      <c r="E72" s="40"/>
      <c r="F72" s="38"/>
    </row>
    <row r="73" spans="1:6" ht="14.25" customHeight="1">
      <c r="A73" s="32"/>
      <c r="B73" s="42" t="s">
        <v>191</v>
      </c>
      <c r="C73" s="43"/>
      <c r="D73" s="43"/>
      <c r="E73" s="43"/>
      <c r="F73" s="45"/>
    </row>
    <row r="74" spans="1:6" ht="14.25" customHeight="1">
      <c r="A74" s="32"/>
      <c r="B74" s="42" t="s">
        <v>192</v>
      </c>
      <c r="C74" s="43"/>
      <c r="D74" s="43"/>
      <c r="E74" s="43"/>
      <c r="F74" s="45"/>
    </row>
    <row r="75" spans="1:6" ht="25.5" customHeight="1">
      <c r="A75" s="36" t="s">
        <v>193</v>
      </c>
      <c r="B75" s="39" t="s">
        <v>194</v>
      </c>
      <c r="C75" s="40"/>
      <c r="D75" s="40"/>
      <c r="E75" s="40"/>
      <c r="F75" s="38"/>
    </row>
    <row r="76" spans="1:6" ht="15" customHeight="1">
      <c r="A76" s="36" t="s">
        <v>195</v>
      </c>
      <c r="B76" s="39" t="s">
        <v>196</v>
      </c>
      <c r="C76" s="40"/>
      <c r="D76" s="40"/>
      <c r="E76" s="40"/>
      <c r="F76" s="38"/>
    </row>
    <row r="77" spans="1:6" ht="14.25" customHeight="1">
      <c r="A77" s="36" t="s">
        <v>197</v>
      </c>
      <c r="B77" s="39" t="s">
        <v>198</v>
      </c>
      <c r="C77" s="40"/>
      <c r="D77" s="40"/>
      <c r="E77" s="40"/>
      <c r="F77" s="38"/>
    </row>
    <row r="78" spans="1:6" ht="14.25" customHeight="1">
      <c r="A78" s="32"/>
      <c r="B78" s="42" t="s">
        <v>199</v>
      </c>
      <c r="C78" s="43">
        <f>SUM(C75:C77)</f>
        <v>0</v>
      </c>
      <c r="D78" s="43">
        <f>SUM(D75:D77)</f>
        <v>0</v>
      </c>
      <c r="E78" s="43">
        <f>SUM(E75:E77)</f>
        <v>0</v>
      </c>
      <c r="F78" s="45"/>
    </row>
    <row r="79" spans="1:9" ht="26.25" customHeight="1">
      <c r="A79" s="36" t="s">
        <v>200</v>
      </c>
      <c r="B79" s="39" t="s">
        <v>201</v>
      </c>
      <c r="C79" s="40">
        <v>0</v>
      </c>
      <c r="D79" s="40">
        <v>0</v>
      </c>
      <c r="E79" s="40">
        <v>0</v>
      </c>
      <c r="F79" s="47"/>
      <c r="G79" s="49"/>
      <c r="H79" s="49"/>
      <c r="I79" s="44"/>
    </row>
    <row r="80" spans="1:6" ht="14.25" customHeight="1">
      <c r="A80" s="36" t="s">
        <v>202</v>
      </c>
      <c r="B80" s="39">
        <v>746</v>
      </c>
      <c r="C80" s="40"/>
      <c r="D80" s="40"/>
      <c r="E80" s="40"/>
      <c r="F80" s="38"/>
    </row>
    <row r="81" spans="1:6" ht="14.25" customHeight="1">
      <c r="A81" s="36" t="s">
        <v>203</v>
      </c>
      <c r="B81" s="39" t="s">
        <v>204</v>
      </c>
      <c r="C81" s="40"/>
      <c r="D81" s="40"/>
      <c r="E81" s="40"/>
      <c r="F81" s="38"/>
    </row>
    <row r="82" spans="1:6" ht="24.75" customHeight="1">
      <c r="A82" s="32"/>
      <c r="B82" s="42" t="s">
        <v>205</v>
      </c>
      <c r="C82" s="43">
        <f>SUM(C79:C80)</f>
        <v>0</v>
      </c>
      <c r="D82" s="43">
        <f>SUM(D79:D80)</f>
        <v>0</v>
      </c>
      <c r="E82" s="43">
        <f>SUM(E79:E80)</f>
        <v>0</v>
      </c>
      <c r="F82" s="45"/>
    </row>
    <row r="83" spans="1:6" ht="15.75" customHeight="1">
      <c r="A83" s="36" t="s">
        <v>206</v>
      </c>
      <c r="B83" s="39" t="s">
        <v>207</v>
      </c>
      <c r="C83" s="40"/>
      <c r="D83" s="40"/>
      <c r="E83" s="40"/>
      <c r="F83" s="38"/>
    </row>
    <row r="84" spans="1:6" ht="12.75" customHeight="1">
      <c r="A84" s="36" t="s">
        <v>208</v>
      </c>
      <c r="B84" s="39" t="s">
        <v>209</v>
      </c>
      <c r="C84" s="40"/>
      <c r="D84" s="40"/>
      <c r="E84" s="40"/>
      <c r="F84" s="38"/>
    </row>
    <row r="85" spans="1:6" ht="12.75" customHeight="1">
      <c r="A85" s="36" t="s">
        <v>210</v>
      </c>
      <c r="B85" s="39" t="s">
        <v>211</v>
      </c>
      <c r="C85" s="40"/>
      <c r="D85" s="40"/>
      <c r="E85" s="40"/>
      <c r="F85" s="38"/>
    </row>
    <row r="86" spans="1:6" ht="12.75" customHeight="1">
      <c r="A86" s="36" t="s">
        <v>212</v>
      </c>
      <c r="B86" s="39" t="s">
        <v>213</v>
      </c>
      <c r="C86" s="40"/>
      <c r="D86" s="40"/>
      <c r="E86" s="40"/>
      <c r="F86" s="38"/>
    </row>
    <row r="87" spans="1:6" ht="23.25" customHeight="1">
      <c r="A87" s="36"/>
      <c r="B87" s="42" t="s">
        <v>214</v>
      </c>
      <c r="C87" s="50">
        <f>SUM(C83:C86)</f>
        <v>0</v>
      </c>
      <c r="D87" s="50">
        <f>SUM(D83:D86)</f>
        <v>0</v>
      </c>
      <c r="E87" s="50">
        <f>SUM(E83:E86)</f>
        <v>0</v>
      </c>
      <c r="F87" s="38"/>
    </row>
    <row r="88" spans="1:6" ht="14.25" customHeight="1">
      <c r="A88" s="36" t="s">
        <v>215</v>
      </c>
      <c r="B88" s="42" t="s">
        <v>216</v>
      </c>
      <c r="C88" s="40"/>
      <c r="D88" s="40"/>
      <c r="E88" s="40"/>
      <c r="F88" s="38"/>
    </row>
    <row r="89" spans="1:6" ht="12.75" customHeight="1">
      <c r="A89" s="32"/>
      <c r="B89" s="42" t="s">
        <v>217</v>
      </c>
      <c r="C89" s="43">
        <f>C88+C87+C82</f>
        <v>0</v>
      </c>
      <c r="D89" s="43">
        <f>D88+D87+D82</f>
        <v>0</v>
      </c>
      <c r="E89" s="43">
        <f>E88+E87+E82</f>
        <v>0</v>
      </c>
      <c r="F89" s="45"/>
    </row>
    <row r="90" spans="1:8" ht="12.75" customHeight="1">
      <c r="A90" s="32"/>
      <c r="B90" s="42" t="s">
        <v>218</v>
      </c>
      <c r="C90" s="43">
        <f>C78+C74+C60+C31+C24+C89</f>
        <v>39883688</v>
      </c>
      <c r="D90" s="43">
        <f>D78+D74+D60+D31+D24+D89</f>
        <v>30746056</v>
      </c>
      <c r="E90" s="43">
        <f>E78+E74+E60+E31+E24+E89</f>
        <v>37047509</v>
      </c>
      <c r="F90" s="45"/>
      <c r="H90" s="44"/>
    </row>
    <row r="91" spans="1:6" ht="12.75" customHeight="1">
      <c r="A91" s="36" t="s">
        <v>219</v>
      </c>
      <c r="B91" s="39" t="s">
        <v>220</v>
      </c>
      <c r="C91" s="40"/>
      <c r="D91" s="40"/>
      <c r="E91" s="40"/>
      <c r="F91" s="38"/>
    </row>
    <row r="92" spans="1:8" ht="66" customHeight="1">
      <c r="A92" s="36" t="s">
        <v>221</v>
      </c>
      <c r="B92" s="39" t="s">
        <v>222</v>
      </c>
      <c r="C92" s="40">
        <v>3200000</v>
      </c>
      <c r="D92" s="40">
        <v>3200000</v>
      </c>
      <c r="E92" s="40">
        <v>0</v>
      </c>
      <c r="F92" s="47"/>
      <c r="H92" s="44"/>
    </row>
    <row r="93" spans="1:6" ht="12.75" customHeight="1">
      <c r="A93" s="36"/>
      <c r="B93" s="39" t="s">
        <v>223</v>
      </c>
      <c r="C93" s="40"/>
      <c r="D93" s="40"/>
      <c r="E93" s="40"/>
      <c r="F93" s="38"/>
    </row>
    <row r="94" spans="1:6" ht="12.75" customHeight="1">
      <c r="A94" s="36" t="s">
        <v>224</v>
      </c>
      <c r="B94" s="39" t="s">
        <v>225</v>
      </c>
      <c r="C94" s="40"/>
      <c r="D94" s="40"/>
      <c r="E94" s="40"/>
      <c r="F94" s="38"/>
    </row>
    <row r="95" spans="1:6" ht="12.75" customHeight="1">
      <c r="A95" s="36" t="s">
        <v>226</v>
      </c>
      <c r="B95" s="39" t="s">
        <v>227</v>
      </c>
      <c r="C95" s="40">
        <v>230000</v>
      </c>
      <c r="D95" s="40">
        <v>0</v>
      </c>
      <c r="E95" s="40">
        <v>230000</v>
      </c>
      <c r="F95" s="38" t="s">
        <v>519</v>
      </c>
    </row>
    <row r="96" spans="1:6" ht="12.75" customHeight="1">
      <c r="A96" s="36" t="s">
        <v>226</v>
      </c>
      <c r="B96" s="39" t="s">
        <v>228</v>
      </c>
      <c r="C96" s="40"/>
      <c r="D96" s="40"/>
      <c r="E96" s="40"/>
      <c r="F96" s="38"/>
    </row>
    <row r="97" spans="1:8" ht="24.75" customHeight="1">
      <c r="A97" s="36" t="s">
        <v>229</v>
      </c>
      <c r="B97" s="39" t="s">
        <v>230</v>
      </c>
      <c r="C97" s="40">
        <v>866880</v>
      </c>
      <c r="D97" s="40">
        <v>0</v>
      </c>
      <c r="E97" s="40">
        <v>62100</v>
      </c>
      <c r="F97" s="38"/>
      <c r="H97" s="44"/>
    </row>
    <row r="98" spans="1:8" ht="13.5" customHeight="1">
      <c r="A98" s="32" t="s">
        <v>231</v>
      </c>
      <c r="B98" s="42" t="s">
        <v>232</v>
      </c>
      <c r="C98" s="43">
        <f>SUM(C91:C97)</f>
        <v>4296880</v>
      </c>
      <c r="D98" s="43">
        <f>SUM(D91:D97)</f>
        <v>3200000</v>
      </c>
      <c r="E98" s="43">
        <f>SUM(E91:E97)</f>
        <v>292100</v>
      </c>
      <c r="F98" s="45"/>
      <c r="H98" s="44"/>
    </row>
    <row r="99" spans="1:6" ht="13.5" customHeight="1">
      <c r="A99" s="36" t="s">
        <v>233</v>
      </c>
      <c r="B99" s="39" t="s">
        <v>234</v>
      </c>
      <c r="C99" s="40"/>
      <c r="D99" s="40"/>
      <c r="E99" s="40"/>
      <c r="F99" s="38"/>
    </row>
    <row r="100" spans="1:6" ht="13.5" customHeight="1">
      <c r="A100" s="36" t="s">
        <v>235</v>
      </c>
      <c r="B100" s="39" t="s">
        <v>236</v>
      </c>
      <c r="C100" s="40"/>
      <c r="D100" s="40"/>
      <c r="E100" s="40"/>
      <c r="F100" s="38"/>
    </row>
    <row r="101" spans="1:6" ht="13.5" customHeight="1">
      <c r="A101" s="36" t="s">
        <v>237</v>
      </c>
      <c r="B101" s="39" t="s">
        <v>238</v>
      </c>
      <c r="C101" s="40"/>
      <c r="D101" s="40"/>
      <c r="E101" s="40"/>
      <c r="F101" s="38"/>
    </row>
    <row r="102" spans="1:6" ht="25.5" customHeight="1">
      <c r="A102" s="36" t="s">
        <v>239</v>
      </c>
      <c r="B102" s="39" t="s">
        <v>240</v>
      </c>
      <c r="C102" s="40"/>
      <c r="D102" s="40"/>
      <c r="E102" s="40"/>
      <c r="F102" s="38"/>
    </row>
    <row r="103" spans="1:6" ht="15" customHeight="1">
      <c r="A103" s="32" t="s">
        <v>241</v>
      </c>
      <c r="B103" s="42" t="s">
        <v>242</v>
      </c>
      <c r="C103" s="43">
        <f>SUM(C99:C102)</f>
        <v>0</v>
      </c>
      <c r="D103" s="43">
        <f>SUM(D99:D102)</f>
        <v>0</v>
      </c>
      <c r="E103" s="43">
        <f>SUM(E99:E102)</f>
        <v>0</v>
      </c>
      <c r="F103" s="45"/>
    </row>
    <row r="104" spans="1:6" ht="15" customHeight="1">
      <c r="A104" s="36">
        <v>246</v>
      </c>
      <c r="B104" s="39" t="s">
        <v>243</v>
      </c>
      <c r="C104" s="40"/>
      <c r="D104" s="40"/>
      <c r="E104" s="40"/>
      <c r="F104" s="38"/>
    </row>
    <row r="105" spans="1:6" ht="15" customHeight="1">
      <c r="A105" s="36">
        <v>247</v>
      </c>
      <c r="B105" s="39" t="s">
        <v>244</v>
      </c>
      <c r="C105" s="40"/>
      <c r="D105" s="40"/>
      <c r="E105" s="40"/>
      <c r="F105" s="38"/>
    </row>
    <row r="106" spans="1:6" ht="29.25" customHeight="1">
      <c r="A106" s="36">
        <v>249</v>
      </c>
      <c r="B106" s="39" t="s">
        <v>245</v>
      </c>
      <c r="C106" s="40"/>
      <c r="D106" s="40"/>
      <c r="E106" s="40"/>
      <c r="F106" s="38"/>
    </row>
    <row r="107" spans="1:6" ht="27.75" customHeight="1">
      <c r="A107" s="32"/>
      <c r="B107" s="42" t="s">
        <v>246</v>
      </c>
      <c r="C107" s="43">
        <f>SUM(C104:C106)</f>
        <v>0</v>
      </c>
      <c r="D107" s="43">
        <f>SUM(D104:D106)</f>
        <v>0</v>
      </c>
      <c r="E107" s="43">
        <f>SUM(E104:E106)</f>
        <v>0</v>
      </c>
      <c r="F107" s="45"/>
    </row>
    <row r="108" spans="1:6" ht="16.5" customHeight="1">
      <c r="A108" s="36" t="s">
        <v>247</v>
      </c>
      <c r="B108" s="39" t="s">
        <v>248</v>
      </c>
      <c r="C108" s="40"/>
      <c r="D108" s="40"/>
      <c r="E108" s="40"/>
      <c r="F108" s="38"/>
    </row>
    <row r="109" spans="1:6" ht="13.5" customHeight="1">
      <c r="A109" s="36" t="s">
        <v>249</v>
      </c>
      <c r="B109" s="39" t="s">
        <v>209</v>
      </c>
      <c r="C109" s="40"/>
      <c r="D109" s="40"/>
      <c r="E109" s="40"/>
      <c r="F109" s="38"/>
    </row>
    <row r="110" spans="1:6" ht="13.5" customHeight="1">
      <c r="A110" s="36" t="s">
        <v>250</v>
      </c>
      <c r="B110" s="39" t="s">
        <v>211</v>
      </c>
      <c r="C110" s="40"/>
      <c r="D110" s="40"/>
      <c r="E110" s="40"/>
      <c r="F110" s="38"/>
    </row>
    <row r="111" spans="1:6" ht="13.5" customHeight="1">
      <c r="A111" s="36" t="s">
        <v>251</v>
      </c>
      <c r="B111" s="39" t="s">
        <v>213</v>
      </c>
      <c r="C111" s="40"/>
      <c r="D111" s="40"/>
      <c r="E111" s="40"/>
      <c r="F111" s="38"/>
    </row>
    <row r="112" spans="1:6" ht="30.75" customHeight="1">
      <c r="A112" s="36"/>
      <c r="B112" s="42" t="s">
        <v>252</v>
      </c>
      <c r="C112" s="40">
        <f>SUM(C108:C111)</f>
        <v>0</v>
      </c>
      <c r="D112" s="40">
        <f>SUM(D108:D111)</f>
        <v>0</v>
      </c>
      <c r="E112" s="40">
        <f>SUM(E108:E111)</f>
        <v>0</v>
      </c>
      <c r="F112" s="45"/>
    </row>
    <row r="113" spans="1:255" s="517" customFormat="1" ht="14.25" customHeight="1">
      <c r="A113" s="32"/>
      <c r="B113" s="42" t="s">
        <v>253</v>
      </c>
      <c r="C113" s="43">
        <f>C112+C107+C103+C98</f>
        <v>4296880</v>
      </c>
      <c r="D113" s="43">
        <f>D112+D107+D103+D98</f>
        <v>3200000</v>
      </c>
      <c r="E113" s="43">
        <f>E112+E107+E103+E98</f>
        <v>292100</v>
      </c>
      <c r="F113" s="45"/>
      <c r="G113" s="515"/>
      <c r="H113" s="516"/>
      <c r="I113" s="515"/>
      <c r="J113" s="515"/>
      <c r="K113" s="515"/>
      <c r="L113" s="515"/>
      <c r="M113" s="515"/>
      <c r="N113" s="515"/>
      <c r="O113" s="515"/>
      <c r="P113" s="515"/>
      <c r="Q113" s="515"/>
      <c r="R113" s="515"/>
      <c r="S113" s="515"/>
      <c r="T113" s="515"/>
      <c r="U113" s="515"/>
      <c r="V113" s="515"/>
      <c r="W113" s="515"/>
      <c r="X113" s="515"/>
      <c r="Y113" s="515"/>
      <c r="Z113" s="515"/>
      <c r="AA113" s="515"/>
      <c r="AB113" s="515"/>
      <c r="AC113" s="515"/>
      <c r="AD113" s="515"/>
      <c r="AE113" s="515"/>
      <c r="AF113" s="515"/>
      <c r="AG113" s="515"/>
      <c r="AH113" s="515"/>
      <c r="AI113" s="515"/>
      <c r="AJ113" s="515"/>
      <c r="AK113" s="515"/>
      <c r="AL113" s="515"/>
      <c r="AM113" s="515"/>
      <c r="AN113" s="515"/>
      <c r="AO113" s="515"/>
      <c r="AP113" s="515"/>
      <c r="AQ113" s="515"/>
      <c r="AR113" s="515"/>
      <c r="AS113" s="515"/>
      <c r="AT113" s="515"/>
      <c r="AU113" s="515"/>
      <c r="AV113" s="515"/>
      <c r="AW113" s="515"/>
      <c r="AX113" s="515"/>
      <c r="AY113" s="515"/>
      <c r="AZ113" s="515"/>
      <c r="BA113" s="515"/>
      <c r="BB113" s="515"/>
      <c r="BC113" s="515"/>
      <c r="BD113" s="515"/>
      <c r="BE113" s="515"/>
      <c r="BF113" s="515"/>
      <c r="BG113" s="515"/>
      <c r="BH113" s="515"/>
      <c r="BI113" s="515"/>
      <c r="BJ113" s="515"/>
      <c r="BK113" s="515"/>
      <c r="BL113" s="515"/>
      <c r="BM113" s="515"/>
      <c r="BN113" s="515"/>
      <c r="BO113" s="515"/>
      <c r="BP113" s="515"/>
      <c r="BQ113" s="515"/>
      <c r="BR113" s="515"/>
      <c r="BS113" s="515"/>
      <c r="BT113" s="515"/>
      <c r="BU113" s="515"/>
      <c r="BV113" s="515"/>
      <c r="BW113" s="515"/>
      <c r="BX113" s="515"/>
      <c r="BY113" s="515"/>
      <c r="BZ113" s="515"/>
      <c r="CA113" s="515"/>
      <c r="CB113" s="515"/>
      <c r="CC113" s="515"/>
      <c r="CD113" s="515"/>
      <c r="CE113" s="515"/>
      <c r="CF113" s="515"/>
      <c r="CG113" s="515"/>
      <c r="CH113" s="515"/>
      <c r="CI113" s="515"/>
      <c r="CJ113" s="515"/>
      <c r="CK113" s="515"/>
      <c r="CL113" s="515"/>
      <c r="CM113" s="515"/>
      <c r="CN113" s="515"/>
      <c r="CO113" s="515"/>
      <c r="CP113" s="515"/>
      <c r="CQ113" s="515"/>
      <c r="CR113" s="515"/>
      <c r="CS113" s="515"/>
      <c r="CT113" s="515"/>
      <c r="CU113" s="515"/>
      <c r="CV113" s="515"/>
      <c r="CW113" s="515"/>
      <c r="CX113" s="515"/>
      <c r="CY113" s="515"/>
      <c r="CZ113" s="515"/>
      <c r="DA113" s="515"/>
      <c r="DB113" s="515"/>
      <c r="DC113" s="515"/>
      <c r="DD113" s="515"/>
      <c r="DE113" s="515"/>
      <c r="DF113" s="515"/>
      <c r="DG113" s="515"/>
      <c r="DH113" s="515"/>
      <c r="DI113" s="515"/>
      <c r="DJ113" s="515"/>
      <c r="DK113" s="515"/>
      <c r="DL113" s="515"/>
      <c r="DM113" s="515"/>
      <c r="DN113" s="515"/>
      <c r="DO113" s="515"/>
      <c r="DP113" s="515"/>
      <c r="DQ113" s="515"/>
      <c r="DR113" s="515"/>
      <c r="DS113" s="515"/>
      <c r="DT113" s="515"/>
      <c r="DU113" s="515"/>
      <c r="DV113" s="515"/>
      <c r="DW113" s="515"/>
      <c r="DX113" s="515"/>
      <c r="DY113" s="515"/>
      <c r="DZ113" s="515"/>
      <c r="EA113" s="515"/>
      <c r="EB113" s="515"/>
      <c r="EC113" s="515"/>
      <c r="ED113" s="515"/>
      <c r="EE113" s="515"/>
      <c r="EF113" s="515"/>
      <c r="EG113" s="515"/>
      <c r="EH113" s="515"/>
      <c r="EI113" s="515"/>
      <c r="EJ113" s="515"/>
      <c r="EK113" s="515"/>
      <c r="EL113" s="515"/>
      <c r="EM113" s="515"/>
      <c r="EN113" s="515"/>
      <c r="EO113" s="515"/>
      <c r="EP113" s="515"/>
      <c r="EQ113" s="515"/>
      <c r="ER113" s="515"/>
      <c r="ES113" s="515"/>
      <c r="ET113" s="515"/>
      <c r="EU113" s="515"/>
      <c r="EV113" s="515"/>
      <c r="EW113" s="515"/>
      <c r="EX113" s="515"/>
      <c r="EY113" s="515"/>
      <c r="EZ113" s="515"/>
      <c r="FA113" s="515"/>
      <c r="FB113" s="515"/>
      <c r="FC113" s="515"/>
      <c r="FD113" s="515"/>
      <c r="FE113" s="515"/>
      <c r="FF113" s="515"/>
      <c r="FG113" s="515"/>
      <c r="FH113" s="515"/>
      <c r="FI113" s="515"/>
      <c r="FJ113" s="515"/>
      <c r="FK113" s="515"/>
      <c r="FL113" s="515"/>
      <c r="FM113" s="515"/>
      <c r="FN113" s="515"/>
      <c r="FO113" s="515"/>
      <c r="FP113" s="515"/>
      <c r="FQ113" s="515"/>
      <c r="FR113" s="515"/>
      <c r="FS113" s="515"/>
      <c r="FT113" s="515"/>
      <c r="FU113" s="515"/>
      <c r="FV113" s="515"/>
      <c r="FW113" s="515"/>
      <c r="FX113" s="515"/>
      <c r="FY113" s="515"/>
      <c r="FZ113" s="515"/>
      <c r="GA113" s="515"/>
      <c r="GB113" s="515"/>
      <c r="GC113" s="515"/>
      <c r="GD113" s="515"/>
      <c r="GE113" s="515"/>
      <c r="GF113" s="515"/>
      <c r="GG113" s="515"/>
      <c r="GH113" s="515"/>
      <c r="GI113" s="515"/>
      <c r="GJ113" s="515"/>
      <c r="GK113" s="515"/>
      <c r="GL113" s="515"/>
      <c r="GM113" s="515"/>
      <c r="GN113" s="515"/>
      <c r="GO113" s="515"/>
      <c r="GP113" s="515"/>
      <c r="GQ113" s="515"/>
      <c r="GR113" s="515"/>
      <c r="GS113" s="515"/>
      <c r="GT113" s="515"/>
      <c r="GU113" s="515"/>
      <c r="GV113" s="515"/>
      <c r="GW113" s="515"/>
      <c r="GX113" s="515"/>
      <c r="GY113" s="515"/>
      <c r="GZ113" s="515"/>
      <c r="HA113" s="515"/>
      <c r="HB113" s="515"/>
      <c r="HC113" s="515"/>
      <c r="HD113" s="515"/>
      <c r="HE113" s="515"/>
      <c r="HF113" s="515"/>
      <c r="HG113" s="515"/>
      <c r="HH113" s="515"/>
      <c r="HI113" s="515"/>
      <c r="HJ113" s="515"/>
      <c r="HK113" s="515"/>
      <c r="HL113" s="515"/>
      <c r="HM113" s="515"/>
      <c r="HN113" s="515"/>
      <c r="HO113" s="515"/>
      <c r="HP113" s="515"/>
      <c r="HQ113" s="515"/>
      <c r="HR113" s="515"/>
      <c r="HS113" s="515"/>
      <c r="HT113" s="515"/>
      <c r="HU113" s="515"/>
      <c r="HV113" s="515"/>
      <c r="HW113" s="515"/>
      <c r="HX113" s="515"/>
      <c r="HY113" s="515"/>
      <c r="HZ113" s="515"/>
      <c r="IA113" s="515"/>
      <c r="IB113" s="515"/>
      <c r="IC113" s="515"/>
      <c r="ID113" s="515"/>
      <c r="IE113" s="515"/>
      <c r="IF113" s="515"/>
      <c r="IG113" s="515"/>
      <c r="IH113" s="515"/>
      <c r="II113" s="515"/>
      <c r="IJ113" s="515"/>
      <c r="IK113" s="515"/>
      <c r="IL113" s="515"/>
      <c r="IM113" s="515"/>
      <c r="IN113" s="515"/>
      <c r="IO113" s="515"/>
      <c r="IP113" s="515"/>
      <c r="IQ113" s="515"/>
      <c r="IR113" s="515"/>
      <c r="IS113" s="515"/>
      <c r="IT113" s="515"/>
      <c r="IU113" s="515"/>
    </row>
    <row r="114" spans="1:8" ht="14.25" customHeight="1">
      <c r="A114" s="32"/>
      <c r="B114" s="42" t="s">
        <v>254</v>
      </c>
      <c r="C114" s="43">
        <f>C113+C90</f>
        <v>44180568</v>
      </c>
      <c r="D114" s="43">
        <f>D113+D90</f>
        <v>33946056</v>
      </c>
      <c r="E114" s="43">
        <f>E113+E90</f>
        <v>37339609</v>
      </c>
      <c r="F114" s="31"/>
      <c r="H114" s="44"/>
    </row>
    <row r="115" spans="1:6" ht="27" customHeight="1">
      <c r="A115" s="35" t="s">
        <v>255</v>
      </c>
      <c r="B115" s="39" t="s">
        <v>256</v>
      </c>
      <c r="C115" s="40"/>
      <c r="D115" s="40"/>
      <c r="E115" s="40"/>
      <c r="F115" s="47"/>
    </row>
    <row r="116" spans="1:6" ht="15" customHeight="1">
      <c r="A116" s="35" t="s">
        <v>257</v>
      </c>
      <c r="B116" s="39" t="s">
        <v>258</v>
      </c>
      <c r="C116" s="40"/>
      <c r="D116" s="40"/>
      <c r="E116" s="40"/>
      <c r="F116" s="47"/>
    </row>
    <row r="117" spans="1:6" ht="15" customHeight="1">
      <c r="A117" s="51"/>
      <c r="B117" s="42" t="s">
        <v>259</v>
      </c>
      <c r="C117" s="43">
        <f>SUM(C115:C116)</f>
        <v>0</v>
      </c>
      <c r="D117" s="43">
        <f>SUM(D115:D116)</f>
        <v>0</v>
      </c>
      <c r="E117" s="43">
        <f>SUM(E115:E116)</f>
        <v>0</v>
      </c>
      <c r="F117" s="31"/>
    </row>
    <row r="118" spans="1:6" ht="13.5" customHeight="1">
      <c r="A118" s="35" t="s">
        <v>260</v>
      </c>
      <c r="B118" s="36" t="s">
        <v>261</v>
      </c>
      <c r="C118" s="37"/>
      <c r="D118" s="37"/>
      <c r="E118" s="37"/>
      <c r="F118" s="47"/>
    </row>
    <row r="119" spans="1:6" ht="13.5" customHeight="1">
      <c r="A119" s="35" t="s">
        <v>262</v>
      </c>
      <c r="B119" s="39" t="s">
        <v>263</v>
      </c>
      <c r="C119" s="40"/>
      <c r="D119" s="40"/>
      <c r="E119" s="40"/>
      <c r="F119" s="47"/>
    </row>
    <row r="120" spans="1:6" ht="13.5" customHeight="1">
      <c r="A120" s="35" t="s">
        <v>264</v>
      </c>
      <c r="B120" s="39" t="s">
        <v>265</v>
      </c>
      <c r="C120" s="40"/>
      <c r="D120" s="40"/>
      <c r="E120" s="40"/>
      <c r="F120" s="47"/>
    </row>
    <row r="121" spans="1:6" ht="13.5" customHeight="1">
      <c r="A121" s="35" t="s">
        <v>266</v>
      </c>
      <c r="B121" s="39" t="s">
        <v>267</v>
      </c>
      <c r="C121" s="40"/>
      <c r="D121" s="40"/>
      <c r="E121" s="40"/>
      <c r="F121" s="47"/>
    </row>
    <row r="122" spans="1:6" ht="13.5" customHeight="1">
      <c r="A122" s="35" t="s">
        <v>268</v>
      </c>
      <c r="B122" s="39" t="s">
        <v>269</v>
      </c>
      <c r="C122" s="40"/>
      <c r="D122" s="40"/>
      <c r="E122" s="40"/>
      <c r="F122" s="47"/>
    </row>
    <row r="123" spans="1:6" ht="13.5" customHeight="1">
      <c r="A123" s="35" t="s">
        <v>270</v>
      </c>
      <c r="B123" s="39" t="s">
        <v>271</v>
      </c>
      <c r="C123" s="40"/>
      <c r="D123" s="40"/>
      <c r="E123" s="40"/>
      <c r="F123" s="47"/>
    </row>
    <row r="124" spans="1:6" ht="13.5" customHeight="1">
      <c r="A124" s="51">
        <v>297</v>
      </c>
      <c r="B124" s="42" t="s">
        <v>272</v>
      </c>
      <c r="C124" s="43">
        <f>SUM(C118:C123)</f>
        <v>0</v>
      </c>
      <c r="D124" s="43">
        <f>SUM(D118:D123)</f>
        <v>0</v>
      </c>
      <c r="E124" s="43">
        <f>SUM(E118:E123)</f>
        <v>0</v>
      </c>
      <c r="F124" s="31"/>
    </row>
    <row r="125" spans="1:6" ht="13.5" customHeight="1">
      <c r="A125" s="35" t="s">
        <v>273</v>
      </c>
      <c r="B125" s="36" t="s">
        <v>274</v>
      </c>
      <c r="C125" s="37"/>
      <c r="D125" s="37"/>
      <c r="E125" s="37"/>
      <c r="F125" s="47"/>
    </row>
    <row r="126" spans="1:6" ht="13.5" customHeight="1">
      <c r="A126" s="35" t="s">
        <v>275</v>
      </c>
      <c r="B126" s="36" t="s">
        <v>276</v>
      </c>
      <c r="C126" s="37"/>
      <c r="D126" s="37"/>
      <c r="E126" s="37"/>
      <c r="F126" s="47"/>
    </row>
    <row r="127" spans="1:6" ht="13.5" customHeight="1">
      <c r="A127" s="35">
        <v>5915</v>
      </c>
      <c r="B127" s="36" t="s">
        <v>277</v>
      </c>
      <c r="C127" s="37"/>
      <c r="D127" s="37"/>
      <c r="E127" s="37"/>
      <c r="F127" s="47"/>
    </row>
    <row r="128" spans="1:6" ht="13.5" customHeight="1">
      <c r="A128" s="35">
        <v>5916</v>
      </c>
      <c r="B128" s="36" t="s">
        <v>278</v>
      </c>
      <c r="C128" s="37"/>
      <c r="D128" s="37"/>
      <c r="E128" s="37"/>
      <c r="F128" s="47"/>
    </row>
    <row r="129" spans="1:6" ht="13.5" customHeight="1">
      <c r="A129" s="51"/>
      <c r="B129" s="32" t="s">
        <v>279</v>
      </c>
      <c r="C129" s="34">
        <f>SUM(C125:C128)</f>
        <v>0</v>
      </c>
      <c r="D129" s="34">
        <f>SUM(D125:D128)</f>
        <v>0</v>
      </c>
      <c r="E129" s="34">
        <f>SUM(E125:E128)</f>
        <v>0</v>
      </c>
      <c r="F129" s="31"/>
    </row>
    <row r="130" spans="1:6" ht="13.5" customHeight="1">
      <c r="A130" s="51"/>
      <c r="B130" s="32" t="s">
        <v>280</v>
      </c>
      <c r="C130" s="34"/>
      <c r="D130" s="34"/>
      <c r="E130" s="34"/>
      <c r="F130" s="31"/>
    </row>
    <row r="131" spans="1:8" ht="13.5" customHeight="1">
      <c r="A131" s="51"/>
      <c r="B131" s="42" t="s">
        <v>281</v>
      </c>
      <c r="C131" s="43">
        <f>C130+C114</f>
        <v>44180568</v>
      </c>
      <c r="D131" s="43">
        <f>D130+D114</f>
        <v>33946056</v>
      </c>
      <c r="E131" s="43">
        <f>E130+E114</f>
        <v>37339609</v>
      </c>
      <c r="F131" s="31"/>
      <c r="H131" s="44"/>
    </row>
  </sheetData>
  <sheetProtection selectLockedCells="1" selectUnlockedCells="1"/>
  <printOptions headings="1"/>
  <pageMargins left="0.7083333333333334" right="0.7083333333333334" top="0.7479166666666666" bottom="0.7479166666666666" header="0.5118055555555555" footer="0.5118055555555555"/>
  <pageSetup fitToHeight="0" fitToWidth="1" horizontalDpi="300" verticalDpi="300" orientation="portrait" paperSize="9" scale="50" r:id="rId1"/>
  <headerFooter alignWithMargins="0">
    <oddHeader>&amp;C&amp;P/&amp;N</oddHeader>
    <oddFooter>&amp;L&amp;F&amp;C&amp;D&amp;R&amp;A</oddFooter>
  </headerFooter>
  <rowBreaks count="1" manualBreakCount="1">
    <brk id="8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F131"/>
  <sheetViews>
    <sheetView view="pageBreakPreview" zoomScaleSheetLayoutView="100" zoomScalePageLayoutView="0" workbookViewId="0" topLeftCell="A20">
      <selection activeCell="E4" sqref="E4"/>
    </sheetView>
  </sheetViews>
  <sheetFormatPr defaultColWidth="8.83203125" defaultRowHeight="18"/>
  <cols>
    <col min="1" max="1" width="8.83203125" style="13" customWidth="1"/>
    <col min="2" max="2" width="43.83203125" style="13" customWidth="1"/>
    <col min="3" max="3" width="8" style="520" customWidth="1"/>
    <col min="4" max="4" width="9.91015625" style="520" customWidth="1"/>
    <col min="5" max="5" width="12.75" style="483" customWidth="1"/>
    <col min="6" max="6" width="8.91015625" style="53" customWidth="1"/>
    <col min="7" max="16384" width="8.83203125" style="13" customWidth="1"/>
  </cols>
  <sheetData>
    <row r="1" spans="1:6" ht="11.25" customHeight="1">
      <c r="A1" s="54"/>
      <c r="B1" s="55"/>
      <c r="C1" s="518"/>
      <c r="D1" s="518"/>
      <c r="E1" s="479"/>
      <c r="F1" s="57"/>
    </row>
    <row r="2" spans="1:6" ht="14.25" customHeight="1">
      <c r="A2" s="58"/>
      <c r="B2" s="29" t="s">
        <v>564</v>
      </c>
      <c r="C2" s="519"/>
      <c r="D2" s="519"/>
      <c r="E2" s="287" t="s">
        <v>14</v>
      </c>
      <c r="F2" s="60"/>
    </row>
    <row r="3" spans="1:6" s="63" customFormat="1" ht="53.25" customHeight="1">
      <c r="A3" s="61">
        <v>680001</v>
      </c>
      <c r="B3" s="12" t="s">
        <v>282</v>
      </c>
      <c r="C3" s="480" t="s">
        <v>500</v>
      </c>
      <c r="D3" s="481" t="s">
        <v>553</v>
      </c>
      <c r="E3" s="481" t="s">
        <v>606</v>
      </c>
      <c r="F3" s="62"/>
    </row>
    <row r="4" spans="1:6" ht="14.25" customHeight="1">
      <c r="A4" s="58" t="s">
        <v>283</v>
      </c>
      <c r="B4" s="12"/>
      <c r="C4" s="287"/>
      <c r="D4" s="287"/>
      <c r="E4" s="287"/>
      <c r="F4" s="60"/>
    </row>
    <row r="5" spans="1:6" ht="13.5" customHeight="1">
      <c r="A5" s="64" t="s">
        <v>36</v>
      </c>
      <c r="B5" s="65" t="s">
        <v>38</v>
      </c>
      <c r="C5" s="299"/>
      <c r="D5" s="299"/>
      <c r="E5" s="299"/>
      <c r="F5" s="66"/>
    </row>
    <row r="6" spans="1:6" ht="12.75" customHeight="1">
      <c r="A6" s="65" t="s">
        <v>60</v>
      </c>
      <c r="B6" s="67" t="s">
        <v>61</v>
      </c>
      <c r="C6" s="289"/>
      <c r="D6" s="289"/>
      <c r="E6" s="289"/>
      <c r="F6" s="68"/>
    </row>
    <row r="7" spans="1:6" ht="13.5" customHeight="1">
      <c r="A7" s="65" t="s">
        <v>62</v>
      </c>
      <c r="B7" s="67" t="s">
        <v>63</v>
      </c>
      <c r="C7" s="289"/>
      <c r="D7" s="289"/>
      <c r="E7" s="289"/>
      <c r="F7" s="68"/>
    </row>
    <row r="8" spans="1:6" ht="13.5" customHeight="1">
      <c r="A8" s="65" t="s">
        <v>64</v>
      </c>
      <c r="B8" s="67" t="s">
        <v>65</v>
      </c>
      <c r="C8" s="289"/>
      <c r="D8" s="289"/>
      <c r="E8" s="289"/>
      <c r="F8" s="68"/>
    </row>
    <row r="9" spans="1:6" ht="13.5" customHeight="1">
      <c r="A9" s="65" t="s">
        <v>66</v>
      </c>
      <c r="B9" s="67" t="s">
        <v>67</v>
      </c>
      <c r="C9" s="289"/>
      <c r="D9" s="289"/>
      <c r="E9" s="289"/>
      <c r="F9" s="68"/>
    </row>
    <row r="10" spans="1:6" ht="13.5" customHeight="1">
      <c r="A10" s="65" t="s">
        <v>68</v>
      </c>
      <c r="B10" s="67" t="s">
        <v>69</v>
      </c>
      <c r="C10" s="289"/>
      <c r="D10" s="289"/>
      <c r="E10" s="289"/>
      <c r="F10" s="68"/>
    </row>
    <row r="11" spans="1:6" ht="13.5" customHeight="1">
      <c r="A11" s="65" t="s">
        <v>70</v>
      </c>
      <c r="B11" s="67" t="s">
        <v>71</v>
      </c>
      <c r="C11" s="289"/>
      <c r="D11" s="289"/>
      <c r="E11" s="289"/>
      <c r="F11" s="68"/>
    </row>
    <row r="12" spans="1:6" ht="13.5" customHeight="1">
      <c r="A12" s="65" t="s">
        <v>72</v>
      </c>
      <c r="B12" s="67" t="s">
        <v>73</v>
      </c>
      <c r="C12" s="289"/>
      <c r="D12" s="289"/>
      <c r="E12" s="289"/>
      <c r="F12" s="68"/>
    </row>
    <row r="13" spans="1:6" ht="13.5" customHeight="1">
      <c r="A13" s="65" t="s">
        <v>74</v>
      </c>
      <c r="B13" s="67" t="s">
        <v>75</v>
      </c>
      <c r="C13" s="289"/>
      <c r="D13" s="289"/>
      <c r="E13" s="289"/>
      <c r="F13" s="68"/>
    </row>
    <row r="14" spans="1:6" ht="13.5" customHeight="1">
      <c r="A14" s="65" t="s">
        <v>76</v>
      </c>
      <c r="B14" s="67" t="s">
        <v>77</v>
      </c>
      <c r="C14" s="289"/>
      <c r="D14" s="289"/>
      <c r="E14" s="289"/>
      <c r="F14" s="68"/>
    </row>
    <row r="15" spans="1:6" ht="13.5" customHeight="1">
      <c r="A15" s="65" t="s">
        <v>79</v>
      </c>
      <c r="B15" s="67" t="s">
        <v>80</v>
      </c>
      <c r="C15" s="289"/>
      <c r="D15" s="289"/>
      <c r="E15" s="289"/>
      <c r="F15" s="68"/>
    </row>
    <row r="16" spans="1:6" ht="13.5" customHeight="1">
      <c r="A16" s="65" t="s">
        <v>82</v>
      </c>
      <c r="B16" s="67" t="s">
        <v>83</v>
      </c>
      <c r="C16" s="289"/>
      <c r="D16" s="289"/>
      <c r="E16" s="289"/>
      <c r="F16" s="68"/>
    </row>
    <row r="17" spans="1:6" ht="13.5" customHeight="1">
      <c r="A17" s="65" t="s">
        <v>85</v>
      </c>
      <c r="B17" s="67" t="s">
        <v>86</v>
      </c>
      <c r="C17" s="289"/>
      <c r="D17" s="289"/>
      <c r="E17" s="289"/>
      <c r="F17" s="68"/>
    </row>
    <row r="18" spans="1:6" ht="13.5" customHeight="1">
      <c r="A18" s="12"/>
      <c r="B18" s="69" t="s">
        <v>88</v>
      </c>
      <c r="C18" s="290"/>
      <c r="D18" s="290"/>
      <c r="E18" s="290"/>
      <c r="F18" s="70"/>
    </row>
    <row r="19" spans="1:6" ht="13.5" customHeight="1">
      <c r="A19" s="65" t="s">
        <v>90</v>
      </c>
      <c r="B19" s="67" t="s">
        <v>91</v>
      </c>
      <c r="C19" s="289"/>
      <c r="D19" s="289"/>
      <c r="E19" s="289"/>
      <c r="F19" s="68"/>
    </row>
    <row r="20" spans="1:6" ht="24.75" customHeight="1">
      <c r="A20" s="65" t="s">
        <v>93</v>
      </c>
      <c r="B20" s="67" t="s">
        <v>94</v>
      </c>
      <c r="C20" s="289"/>
      <c r="D20" s="289"/>
      <c r="E20" s="289"/>
      <c r="F20" s="68"/>
    </row>
    <row r="21" spans="1:6" ht="15" customHeight="1">
      <c r="A21" s="65" t="s">
        <v>97</v>
      </c>
      <c r="B21" s="67" t="s">
        <v>98</v>
      </c>
      <c r="C21" s="289"/>
      <c r="D21" s="289"/>
      <c r="E21" s="289"/>
      <c r="F21" s="68"/>
    </row>
    <row r="22" spans="1:6" ht="15" customHeight="1">
      <c r="A22" s="65" t="s">
        <v>99</v>
      </c>
      <c r="B22" s="67" t="s">
        <v>100</v>
      </c>
      <c r="C22" s="289"/>
      <c r="D22" s="289"/>
      <c r="E22" s="289"/>
      <c r="F22" s="68"/>
    </row>
    <row r="23" spans="1:6" ht="13.5" customHeight="1">
      <c r="A23" s="12"/>
      <c r="B23" s="69" t="s">
        <v>101</v>
      </c>
      <c r="C23" s="290"/>
      <c r="D23" s="290"/>
      <c r="E23" s="290"/>
      <c r="F23" s="70"/>
    </row>
    <row r="24" spans="1:6" ht="13.5" customHeight="1">
      <c r="A24" s="12"/>
      <c r="B24" s="69" t="s">
        <v>103</v>
      </c>
      <c r="C24" s="290"/>
      <c r="D24" s="290"/>
      <c r="E24" s="290"/>
      <c r="F24" s="70"/>
    </row>
    <row r="25" spans="1:6" ht="13.5" customHeight="1">
      <c r="A25" s="65" t="s">
        <v>104</v>
      </c>
      <c r="B25" s="71" t="s">
        <v>105</v>
      </c>
      <c r="C25" s="289"/>
      <c r="D25" s="289"/>
      <c r="E25" s="289"/>
      <c r="F25" s="68"/>
    </row>
    <row r="26" spans="1:6" ht="13.5" customHeight="1">
      <c r="A26" s="65" t="s">
        <v>106</v>
      </c>
      <c r="B26" s="71" t="s">
        <v>107</v>
      </c>
      <c r="C26" s="289"/>
      <c r="D26" s="289"/>
      <c r="E26" s="289"/>
      <c r="F26" s="68"/>
    </row>
    <row r="27" spans="1:6" ht="13.5" customHeight="1">
      <c r="A27" s="65" t="s">
        <v>108</v>
      </c>
      <c r="B27" s="71" t="s">
        <v>109</v>
      </c>
      <c r="C27" s="289"/>
      <c r="D27" s="289"/>
      <c r="E27" s="289"/>
      <c r="F27" s="68"/>
    </row>
    <row r="28" spans="1:6" ht="13.5" customHeight="1">
      <c r="A28" s="65">
        <v>5215</v>
      </c>
      <c r="B28" s="71" t="s">
        <v>110</v>
      </c>
      <c r="C28" s="289"/>
      <c r="D28" s="289"/>
      <c r="E28" s="289"/>
      <c r="F28" s="68"/>
    </row>
    <row r="29" spans="1:6" ht="13.5" customHeight="1">
      <c r="A29" s="65">
        <v>5216</v>
      </c>
      <c r="B29" s="71" t="s">
        <v>111</v>
      </c>
      <c r="C29" s="289"/>
      <c r="D29" s="289"/>
      <c r="E29" s="289"/>
      <c r="F29" s="68"/>
    </row>
    <row r="30" spans="1:6" ht="13.5" customHeight="1">
      <c r="A30" s="65" t="s">
        <v>112</v>
      </c>
      <c r="B30" s="71" t="s">
        <v>113</v>
      </c>
      <c r="C30" s="289"/>
      <c r="D30" s="289"/>
      <c r="E30" s="289"/>
      <c r="F30" s="68"/>
    </row>
    <row r="31" spans="1:6" s="75" customFormat="1" ht="13.5" customHeight="1">
      <c r="A31" s="72"/>
      <c r="B31" s="73" t="s">
        <v>115</v>
      </c>
      <c r="C31" s="482"/>
      <c r="D31" s="482"/>
      <c r="E31" s="482"/>
      <c r="F31" s="74"/>
    </row>
    <row r="32" spans="1:6" ht="13.5" customHeight="1">
      <c r="A32" s="65" t="s">
        <v>116</v>
      </c>
      <c r="B32" s="67" t="s">
        <v>117</v>
      </c>
      <c r="C32" s="289"/>
      <c r="D32" s="289"/>
      <c r="E32" s="289"/>
      <c r="F32" s="68"/>
    </row>
    <row r="33" spans="1:6" ht="13.5" customHeight="1">
      <c r="A33" s="65" t="s">
        <v>118</v>
      </c>
      <c r="B33" s="67" t="s">
        <v>119</v>
      </c>
      <c r="C33" s="289"/>
      <c r="D33" s="289"/>
      <c r="E33" s="289"/>
      <c r="F33" s="68"/>
    </row>
    <row r="34" spans="1:6" ht="13.5" customHeight="1">
      <c r="A34" s="12"/>
      <c r="B34" s="69" t="s">
        <v>121</v>
      </c>
      <c r="C34" s="290"/>
      <c r="D34" s="290"/>
      <c r="E34" s="290"/>
      <c r="F34" s="70"/>
    </row>
    <row r="35" spans="1:6" ht="13.5" customHeight="1">
      <c r="A35" s="65" t="s">
        <v>122</v>
      </c>
      <c r="B35" s="67" t="s">
        <v>284</v>
      </c>
      <c r="C35" s="289"/>
      <c r="D35" s="289"/>
      <c r="E35" s="289"/>
      <c r="F35" s="68"/>
    </row>
    <row r="36" spans="1:6" ht="13.5" customHeight="1">
      <c r="A36" s="65" t="s">
        <v>124</v>
      </c>
      <c r="B36" s="67" t="s">
        <v>125</v>
      </c>
      <c r="C36" s="289"/>
      <c r="D36" s="289"/>
      <c r="E36" s="289"/>
      <c r="F36" s="68"/>
    </row>
    <row r="37" spans="1:6" ht="15" customHeight="1">
      <c r="A37" s="12"/>
      <c r="B37" s="69" t="s">
        <v>127</v>
      </c>
      <c r="C37" s="290"/>
      <c r="D37" s="290"/>
      <c r="E37" s="290"/>
      <c r="F37" s="70"/>
    </row>
    <row r="38" spans="1:6" ht="13.5" customHeight="1">
      <c r="A38" s="65" t="s">
        <v>128</v>
      </c>
      <c r="B38" s="67" t="s">
        <v>129</v>
      </c>
      <c r="C38" s="289"/>
      <c r="D38" s="289"/>
      <c r="E38" s="289"/>
      <c r="F38" s="68"/>
    </row>
    <row r="39" spans="1:6" ht="13.5" customHeight="1">
      <c r="A39" s="65" t="s">
        <v>130</v>
      </c>
      <c r="B39" s="67" t="s">
        <v>131</v>
      </c>
      <c r="C39" s="289"/>
      <c r="D39" s="289"/>
      <c r="E39" s="289"/>
      <c r="F39" s="68"/>
    </row>
    <row r="40" spans="1:6" ht="13.5" customHeight="1">
      <c r="A40" s="65" t="s">
        <v>132</v>
      </c>
      <c r="B40" s="67" t="s">
        <v>133</v>
      </c>
      <c r="C40" s="289"/>
      <c r="D40" s="289"/>
      <c r="E40" s="289"/>
      <c r="F40" s="68"/>
    </row>
    <row r="41" spans="1:6" ht="13.5" customHeight="1">
      <c r="A41" s="65" t="s">
        <v>134</v>
      </c>
      <c r="B41" s="67" t="s">
        <v>135</v>
      </c>
      <c r="C41" s="289">
        <v>156000</v>
      </c>
      <c r="D41" s="289">
        <v>117000</v>
      </c>
      <c r="E41" s="289">
        <v>120000</v>
      </c>
      <c r="F41" s="354" t="s">
        <v>502</v>
      </c>
    </row>
    <row r="42" spans="1:6" ht="13.5" customHeight="1">
      <c r="A42" s="65" t="s">
        <v>136</v>
      </c>
      <c r="B42" s="67" t="s">
        <v>137</v>
      </c>
      <c r="C42" s="289"/>
      <c r="D42" s="289"/>
      <c r="E42" s="289"/>
      <c r="F42" s="68"/>
    </row>
    <row r="43" spans="1:6" ht="13.5" customHeight="1">
      <c r="A43" s="12"/>
      <c r="B43" s="69" t="s">
        <v>285</v>
      </c>
      <c r="C43" s="290">
        <f>SUM(C41:C42)</f>
        <v>156000</v>
      </c>
      <c r="D43" s="290">
        <f>SUM(D41:D42)</f>
        <v>117000</v>
      </c>
      <c r="E43" s="290">
        <f>SUM(E41:E42)</f>
        <v>120000</v>
      </c>
      <c r="F43" s="70"/>
    </row>
    <row r="44" spans="1:6" ht="13.5" customHeight="1">
      <c r="A44" s="12" t="s">
        <v>140</v>
      </c>
      <c r="B44" s="69" t="s">
        <v>141</v>
      </c>
      <c r="C44" s="290"/>
      <c r="D44" s="290"/>
      <c r="E44" s="290"/>
      <c r="F44" s="70"/>
    </row>
    <row r="45" spans="1:6" ht="13.5" customHeight="1">
      <c r="A45" s="12" t="s">
        <v>143</v>
      </c>
      <c r="B45" s="69" t="s">
        <v>144</v>
      </c>
      <c r="C45" s="290"/>
      <c r="D45" s="290"/>
      <c r="E45" s="290"/>
      <c r="F45" s="70"/>
    </row>
    <row r="46" spans="1:6" ht="13.5" customHeight="1">
      <c r="A46" s="65">
        <v>533711</v>
      </c>
      <c r="B46" s="67" t="s">
        <v>145</v>
      </c>
      <c r="C46" s="289"/>
      <c r="D46" s="289"/>
      <c r="E46" s="289"/>
      <c r="F46" s="68"/>
    </row>
    <row r="47" spans="1:6" ht="13.5" customHeight="1">
      <c r="A47" s="65" t="s">
        <v>146</v>
      </c>
      <c r="B47" s="67" t="s">
        <v>147</v>
      </c>
      <c r="C47" s="289"/>
      <c r="D47" s="289"/>
      <c r="E47" s="289"/>
      <c r="F47" s="68"/>
    </row>
    <row r="48" spans="1:6" ht="13.5" customHeight="1">
      <c r="A48" s="65" t="s">
        <v>148</v>
      </c>
      <c r="B48" s="67" t="s">
        <v>149</v>
      </c>
      <c r="C48" s="289"/>
      <c r="D48" s="289"/>
      <c r="E48" s="289"/>
      <c r="F48" s="68"/>
    </row>
    <row r="49" spans="1:6" ht="13.5" customHeight="1">
      <c r="A49" s="65" t="s">
        <v>150</v>
      </c>
      <c r="B49" s="67" t="s">
        <v>151</v>
      </c>
      <c r="C49" s="289"/>
      <c r="D49" s="289"/>
      <c r="E49" s="289"/>
      <c r="F49" s="68"/>
    </row>
    <row r="50" spans="1:6" ht="13.5" customHeight="1">
      <c r="A50" s="12"/>
      <c r="B50" s="69" t="s">
        <v>152</v>
      </c>
      <c r="C50" s="290"/>
      <c r="D50" s="290"/>
      <c r="E50" s="290"/>
      <c r="F50" s="70"/>
    </row>
    <row r="51" spans="1:6" ht="13.5" customHeight="1">
      <c r="A51" s="65" t="s">
        <v>153</v>
      </c>
      <c r="B51" s="67" t="s">
        <v>154</v>
      </c>
      <c r="C51" s="289"/>
      <c r="D51" s="289"/>
      <c r="E51" s="289"/>
      <c r="F51" s="68"/>
    </row>
    <row r="52" spans="1:6" ht="13.5" customHeight="1">
      <c r="A52" s="65" t="s">
        <v>155</v>
      </c>
      <c r="B52" s="67" t="s">
        <v>156</v>
      </c>
      <c r="C52" s="289"/>
      <c r="D52" s="289"/>
      <c r="E52" s="289"/>
      <c r="F52" s="68"/>
    </row>
    <row r="53" spans="1:6" ht="13.5" customHeight="1">
      <c r="A53" s="12"/>
      <c r="B53" s="69" t="s">
        <v>157</v>
      </c>
      <c r="C53" s="290"/>
      <c r="D53" s="290"/>
      <c r="E53" s="290"/>
      <c r="F53" s="70"/>
    </row>
    <row r="54" spans="1:6" ht="13.5" customHeight="1">
      <c r="A54" s="65" t="s">
        <v>158</v>
      </c>
      <c r="B54" s="67" t="s">
        <v>159</v>
      </c>
      <c r="C54" s="289"/>
      <c r="D54" s="289"/>
      <c r="E54" s="289"/>
      <c r="F54" s="68"/>
    </row>
    <row r="55" spans="1:6" ht="13.5" customHeight="1">
      <c r="A55" s="65">
        <v>36423</v>
      </c>
      <c r="B55" s="67" t="s">
        <v>161</v>
      </c>
      <c r="C55" s="289"/>
      <c r="D55" s="289"/>
      <c r="E55" s="289"/>
      <c r="F55" s="68"/>
    </row>
    <row r="56" spans="1:6" ht="14.25" customHeight="1">
      <c r="A56" s="65" t="s">
        <v>162</v>
      </c>
      <c r="B56" s="67" t="s">
        <v>163</v>
      </c>
      <c r="C56" s="289"/>
      <c r="D56" s="289"/>
      <c r="E56" s="289"/>
      <c r="F56" s="68"/>
    </row>
    <row r="57" spans="1:6" ht="14.25" customHeight="1">
      <c r="A57" s="65" t="s">
        <v>164</v>
      </c>
      <c r="B57" s="67" t="s">
        <v>286</v>
      </c>
      <c r="C57" s="289"/>
      <c r="D57" s="289"/>
      <c r="E57" s="289"/>
      <c r="F57" s="68"/>
    </row>
    <row r="58" spans="1:6" ht="14.25" customHeight="1">
      <c r="A58" s="65" t="s">
        <v>166</v>
      </c>
      <c r="B58" s="67" t="s">
        <v>167</v>
      </c>
      <c r="C58" s="289"/>
      <c r="D58" s="289"/>
      <c r="E58" s="289"/>
      <c r="F58" s="68"/>
    </row>
    <row r="59" spans="1:6" ht="14.25" customHeight="1">
      <c r="A59" s="12"/>
      <c r="B59" s="69" t="s">
        <v>168</v>
      </c>
      <c r="C59" s="290"/>
      <c r="D59" s="290"/>
      <c r="E59" s="290"/>
      <c r="F59" s="70"/>
    </row>
    <row r="60" spans="1:6" ht="14.25" customHeight="1">
      <c r="A60" s="12"/>
      <c r="B60" s="69" t="s">
        <v>170</v>
      </c>
      <c r="C60" s="290">
        <f>C59+C53+C50+C37+C34+C45+C44+C43</f>
        <v>156000</v>
      </c>
      <c r="D60" s="290">
        <f>D59+D53+D50+D37+D34+D45+D44+D43</f>
        <v>117000</v>
      </c>
      <c r="E60" s="290">
        <f>E59+E53+E50+E37+E34+E45+E44+E43</f>
        <v>120000</v>
      </c>
      <c r="F60" s="70"/>
    </row>
    <row r="61" spans="1:6" ht="14.25" customHeight="1">
      <c r="A61" s="65" t="s">
        <v>171</v>
      </c>
      <c r="B61" s="76" t="s">
        <v>172</v>
      </c>
      <c r="C61" s="289"/>
      <c r="D61" s="289"/>
      <c r="E61" s="289"/>
      <c r="F61" s="68"/>
    </row>
    <row r="62" spans="1:6" ht="14.25" customHeight="1">
      <c r="A62" s="65" t="s">
        <v>173</v>
      </c>
      <c r="B62" s="67" t="s">
        <v>174</v>
      </c>
      <c r="C62" s="289"/>
      <c r="D62" s="289"/>
      <c r="E62" s="289"/>
      <c r="F62" s="68"/>
    </row>
    <row r="63" spans="1:6" ht="14.25" customHeight="1">
      <c r="A63" s="12"/>
      <c r="B63" s="69" t="s">
        <v>175</v>
      </c>
      <c r="C63" s="290"/>
      <c r="D63" s="290"/>
      <c r="E63" s="290"/>
      <c r="F63" s="70"/>
    </row>
    <row r="64" spans="1:6" ht="10.5" customHeight="1">
      <c r="A64" s="65" t="s">
        <v>176</v>
      </c>
      <c r="B64" s="67" t="s">
        <v>177</v>
      </c>
      <c r="C64" s="289"/>
      <c r="D64" s="289"/>
      <c r="E64" s="289"/>
      <c r="F64" s="68"/>
    </row>
    <row r="65" spans="1:6" ht="10.5" customHeight="1">
      <c r="A65" s="65"/>
      <c r="B65" s="67" t="s">
        <v>178</v>
      </c>
      <c r="C65" s="289"/>
      <c r="D65" s="289"/>
      <c r="E65" s="289"/>
      <c r="F65" s="68"/>
    </row>
    <row r="66" spans="1:6" ht="10.5" customHeight="1">
      <c r="A66" s="12"/>
      <c r="B66" s="77" t="s">
        <v>179</v>
      </c>
      <c r="C66" s="290"/>
      <c r="D66" s="290"/>
      <c r="E66" s="290"/>
      <c r="F66" s="70"/>
    </row>
    <row r="67" spans="1:6" ht="10.5" customHeight="1">
      <c r="A67" s="65" t="s">
        <v>180</v>
      </c>
      <c r="B67" s="77" t="s">
        <v>181</v>
      </c>
      <c r="C67" s="289"/>
      <c r="D67" s="289"/>
      <c r="E67" s="289"/>
      <c r="F67" s="68"/>
    </row>
    <row r="68" spans="1:6" ht="10.5" customHeight="1">
      <c r="A68" s="65" t="s">
        <v>182</v>
      </c>
      <c r="B68" s="67" t="s">
        <v>183</v>
      </c>
      <c r="C68" s="289"/>
      <c r="D68" s="289"/>
      <c r="E68" s="289"/>
      <c r="F68" s="68"/>
    </row>
    <row r="69" spans="1:6" ht="15" customHeight="1">
      <c r="A69" s="65" t="s">
        <v>184</v>
      </c>
      <c r="B69" s="67" t="s">
        <v>185</v>
      </c>
      <c r="C69" s="289"/>
      <c r="D69" s="289"/>
      <c r="E69" s="289"/>
      <c r="F69" s="68"/>
    </row>
    <row r="70" spans="1:6" ht="23.25" customHeight="1">
      <c r="A70" s="65"/>
      <c r="B70" s="67" t="s">
        <v>186</v>
      </c>
      <c r="C70" s="289"/>
      <c r="D70" s="289"/>
      <c r="E70" s="289"/>
      <c r="F70" s="68"/>
    </row>
    <row r="71" spans="1:6" ht="24.75" customHeight="1">
      <c r="A71" s="65" t="s">
        <v>187</v>
      </c>
      <c r="B71" s="67" t="s">
        <v>188</v>
      </c>
      <c r="C71" s="289"/>
      <c r="D71" s="289"/>
      <c r="E71" s="289"/>
      <c r="F71" s="68"/>
    </row>
    <row r="72" spans="1:6" ht="15" customHeight="1">
      <c r="A72" s="65" t="s">
        <v>189</v>
      </c>
      <c r="B72" s="67" t="s">
        <v>190</v>
      </c>
      <c r="C72" s="289"/>
      <c r="D72" s="289"/>
      <c r="E72" s="289"/>
      <c r="F72" s="68"/>
    </row>
    <row r="73" spans="1:6" ht="15" customHeight="1">
      <c r="A73" s="12"/>
      <c r="B73" s="69" t="s">
        <v>191</v>
      </c>
      <c r="C73" s="290"/>
      <c r="D73" s="290"/>
      <c r="E73" s="290"/>
      <c r="F73" s="70"/>
    </row>
    <row r="74" spans="1:6" ht="15" customHeight="1">
      <c r="A74" s="12"/>
      <c r="B74" s="77" t="s">
        <v>192</v>
      </c>
      <c r="C74" s="290"/>
      <c r="D74" s="290"/>
      <c r="E74" s="290"/>
      <c r="F74" s="70"/>
    </row>
    <row r="75" spans="1:6" ht="12.75" customHeight="1">
      <c r="A75" s="65" t="s">
        <v>193</v>
      </c>
      <c r="B75" s="76" t="s">
        <v>194</v>
      </c>
      <c r="C75" s="289"/>
      <c r="D75" s="289"/>
      <c r="E75" s="289"/>
      <c r="F75" s="68"/>
    </row>
    <row r="76" spans="1:6" ht="12.75" customHeight="1">
      <c r="A76" s="65" t="s">
        <v>195</v>
      </c>
      <c r="B76" s="76" t="s">
        <v>196</v>
      </c>
      <c r="C76" s="289"/>
      <c r="D76" s="289"/>
      <c r="E76" s="289"/>
      <c r="F76" s="68"/>
    </row>
    <row r="77" spans="1:6" ht="12.75" customHeight="1">
      <c r="A77" s="65" t="s">
        <v>197</v>
      </c>
      <c r="B77" s="76" t="s">
        <v>198</v>
      </c>
      <c r="C77" s="289"/>
      <c r="D77" s="289"/>
      <c r="E77" s="289"/>
      <c r="F77" s="68"/>
    </row>
    <row r="78" spans="1:6" ht="12.75" customHeight="1">
      <c r="A78" s="12"/>
      <c r="B78" s="77" t="s">
        <v>199</v>
      </c>
      <c r="C78" s="290"/>
      <c r="D78" s="290"/>
      <c r="E78" s="290"/>
      <c r="F78" s="70"/>
    </row>
    <row r="79" spans="1:6" ht="26.25" customHeight="1">
      <c r="A79" s="65" t="s">
        <v>200</v>
      </c>
      <c r="B79" s="67" t="s">
        <v>201</v>
      </c>
      <c r="C79" s="289"/>
      <c r="D79" s="289"/>
      <c r="E79" s="289"/>
      <c r="F79" s="68"/>
    </row>
    <row r="80" spans="1:6" ht="11.25" customHeight="1">
      <c r="A80" s="65" t="s">
        <v>202</v>
      </c>
      <c r="B80" s="67" t="s">
        <v>287</v>
      </c>
      <c r="C80" s="289"/>
      <c r="D80" s="289"/>
      <c r="E80" s="289"/>
      <c r="F80" s="68"/>
    </row>
    <row r="81" spans="1:6" ht="11.25" customHeight="1">
      <c r="A81" s="65" t="s">
        <v>203</v>
      </c>
      <c r="B81" s="67" t="s">
        <v>204</v>
      </c>
      <c r="C81" s="289"/>
      <c r="D81" s="289"/>
      <c r="E81" s="289"/>
      <c r="F81" s="68"/>
    </row>
    <row r="82" spans="1:6" ht="11.25" customHeight="1">
      <c r="A82" s="12"/>
      <c r="B82" s="77" t="s">
        <v>205</v>
      </c>
      <c r="C82" s="290"/>
      <c r="D82" s="290"/>
      <c r="E82" s="290"/>
      <c r="F82" s="70"/>
    </row>
    <row r="83" spans="1:6" ht="11.25" customHeight="1">
      <c r="A83" s="65" t="s">
        <v>206</v>
      </c>
      <c r="B83" s="67" t="s">
        <v>207</v>
      </c>
      <c r="C83" s="289"/>
      <c r="D83" s="289"/>
      <c r="E83" s="289"/>
      <c r="F83" s="68"/>
    </row>
    <row r="84" spans="1:6" ht="11.25" customHeight="1">
      <c r="A84" s="65" t="s">
        <v>208</v>
      </c>
      <c r="B84" s="67" t="s">
        <v>209</v>
      </c>
      <c r="C84" s="289"/>
      <c r="D84" s="289"/>
      <c r="E84" s="289"/>
      <c r="F84" s="68"/>
    </row>
    <row r="85" spans="1:6" ht="11.25" customHeight="1">
      <c r="A85" s="65" t="s">
        <v>288</v>
      </c>
      <c r="B85" s="67" t="s">
        <v>211</v>
      </c>
      <c r="C85" s="289"/>
      <c r="D85" s="289"/>
      <c r="E85" s="289"/>
      <c r="F85" s="68"/>
    </row>
    <row r="86" spans="1:6" ht="11.25" customHeight="1">
      <c r="A86" s="65" t="s">
        <v>212</v>
      </c>
      <c r="B86" s="67" t="s">
        <v>213</v>
      </c>
      <c r="C86" s="289"/>
      <c r="D86" s="289"/>
      <c r="E86" s="289"/>
      <c r="F86" s="68"/>
    </row>
    <row r="87" spans="1:6" ht="11.25" customHeight="1">
      <c r="A87" s="65"/>
      <c r="B87" s="69" t="s">
        <v>214</v>
      </c>
      <c r="C87" s="289"/>
      <c r="D87" s="289"/>
      <c r="E87" s="289"/>
      <c r="F87" s="68"/>
    </row>
    <row r="88" spans="1:6" ht="15" customHeight="1">
      <c r="A88" s="65" t="s">
        <v>215</v>
      </c>
      <c r="B88" s="69" t="s">
        <v>216</v>
      </c>
      <c r="C88" s="289"/>
      <c r="D88" s="289"/>
      <c r="E88" s="289"/>
      <c r="F88" s="68"/>
    </row>
    <row r="89" spans="1:6" ht="13.5" customHeight="1">
      <c r="A89" s="12"/>
      <c r="B89" s="77" t="s">
        <v>217</v>
      </c>
      <c r="C89" s="290"/>
      <c r="D89" s="290"/>
      <c r="E89" s="290"/>
      <c r="F89" s="70"/>
    </row>
    <row r="90" spans="1:6" ht="13.5" customHeight="1">
      <c r="A90" s="12"/>
      <c r="B90" s="77" t="s">
        <v>218</v>
      </c>
      <c r="C90" s="290">
        <f>C78+C74+C60+C31+C24</f>
        <v>156000</v>
      </c>
      <c r="D90" s="290">
        <f>D78+D74+D60+D31+D24</f>
        <v>117000</v>
      </c>
      <c r="E90" s="290">
        <f>E78+E74+E60+E31+E24</f>
        <v>120000</v>
      </c>
      <c r="F90" s="70"/>
    </row>
    <row r="91" spans="1:6" ht="13.5" customHeight="1">
      <c r="A91" s="65" t="s">
        <v>219</v>
      </c>
      <c r="B91" s="67" t="s">
        <v>220</v>
      </c>
      <c r="C91" s="289"/>
      <c r="D91" s="289"/>
      <c r="E91" s="289"/>
      <c r="F91" s="68"/>
    </row>
    <row r="92" spans="1:6" ht="13.5" customHeight="1">
      <c r="A92" s="65" t="s">
        <v>221</v>
      </c>
      <c r="B92" s="67" t="s">
        <v>222</v>
      </c>
      <c r="C92" s="289"/>
      <c r="D92" s="289">
        <v>305000</v>
      </c>
      <c r="E92" s="289">
        <v>0</v>
      </c>
      <c r="F92" s="68"/>
    </row>
    <row r="93" spans="1:6" ht="13.5" customHeight="1">
      <c r="A93" s="65"/>
      <c r="B93" s="67" t="s">
        <v>223</v>
      </c>
      <c r="C93" s="289"/>
      <c r="D93" s="289"/>
      <c r="E93" s="289"/>
      <c r="F93" s="68"/>
    </row>
    <row r="94" spans="1:6" ht="13.5" customHeight="1">
      <c r="A94" s="65" t="s">
        <v>224</v>
      </c>
      <c r="B94" s="67" t="s">
        <v>225</v>
      </c>
      <c r="C94" s="289"/>
      <c r="D94" s="289"/>
      <c r="E94" s="289"/>
      <c r="F94" s="68"/>
    </row>
    <row r="95" spans="1:6" ht="13.5" customHeight="1">
      <c r="A95" s="65" t="s">
        <v>226</v>
      </c>
      <c r="B95" s="67" t="s">
        <v>227</v>
      </c>
      <c r="C95" s="289"/>
      <c r="D95" s="289"/>
      <c r="E95" s="289"/>
      <c r="F95" s="68"/>
    </row>
    <row r="96" spans="1:6" ht="13.5" customHeight="1">
      <c r="A96" s="65" t="s">
        <v>226</v>
      </c>
      <c r="B96" s="67" t="s">
        <v>228</v>
      </c>
      <c r="C96" s="289"/>
      <c r="D96" s="289"/>
      <c r="E96" s="289"/>
      <c r="F96" s="68"/>
    </row>
    <row r="97" spans="1:6" ht="14.25" customHeight="1">
      <c r="A97" s="65" t="s">
        <v>229</v>
      </c>
      <c r="B97" s="67" t="s">
        <v>230</v>
      </c>
      <c r="C97" s="289"/>
      <c r="D97" s="289">
        <v>82350</v>
      </c>
      <c r="E97" s="289">
        <v>0</v>
      </c>
      <c r="F97" s="68"/>
    </row>
    <row r="98" spans="1:6" ht="14.25" customHeight="1">
      <c r="A98" s="12"/>
      <c r="B98" s="69" t="s">
        <v>232</v>
      </c>
      <c r="C98" s="290">
        <f>SUM(C91:C97)</f>
        <v>0</v>
      </c>
      <c r="D98" s="290">
        <f>SUM(D91:D97)</f>
        <v>387350</v>
      </c>
      <c r="E98" s="290">
        <f>SUM(E91:E97)</f>
        <v>0</v>
      </c>
      <c r="F98" s="70"/>
    </row>
    <row r="99" spans="1:6" ht="14.25" customHeight="1">
      <c r="A99" s="65" t="s">
        <v>233</v>
      </c>
      <c r="B99" s="67" t="s">
        <v>234</v>
      </c>
      <c r="C99" s="289"/>
      <c r="D99" s="289"/>
      <c r="E99" s="289"/>
      <c r="F99" s="68"/>
    </row>
    <row r="100" spans="1:6" ht="14.25" customHeight="1">
      <c r="A100" s="65" t="s">
        <v>235</v>
      </c>
      <c r="B100" s="67" t="s">
        <v>236</v>
      </c>
      <c r="C100" s="289"/>
      <c r="D100" s="289"/>
      <c r="E100" s="289"/>
      <c r="F100" s="68"/>
    </row>
    <row r="101" spans="1:6" ht="14.25" customHeight="1">
      <c r="A101" s="65" t="s">
        <v>237</v>
      </c>
      <c r="B101" s="67" t="s">
        <v>238</v>
      </c>
      <c r="C101" s="289"/>
      <c r="D101" s="289"/>
      <c r="E101" s="289"/>
      <c r="F101" s="68"/>
    </row>
    <row r="102" spans="1:6" ht="14.25" customHeight="1">
      <c r="A102" s="65" t="s">
        <v>239</v>
      </c>
      <c r="B102" s="67" t="s">
        <v>240</v>
      </c>
      <c r="C102" s="289"/>
      <c r="D102" s="289"/>
      <c r="E102" s="289"/>
      <c r="F102" s="68"/>
    </row>
    <row r="103" spans="1:6" ht="14.25" customHeight="1">
      <c r="A103" s="12"/>
      <c r="B103" s="69" t="s">
        <v>242</v>
      </c>
      <c r="C103" s="290">
        <f>SUM(C99:C102)</f>
        <v>0</v>
      </c>
      <c r="D103" s="290">
        <f>SUM(D99:D102)</f>
        <v>0</v>
      </c>
      <c r="E103" s="290">
        <f>SUM(E99:E102)</f>
        <v>0</v>
      </c>
      <c r="F103" s="70"/>
    </row>
    <row r="104" spans="1:6" ht="14.25" customHeight="1">
      <c r="A104" s="65">
        <v>246</v>
      </c>
      <c r="B104" s="67" t="s">
        <v>243</v>
      </c>
      <c r="C104" s="289"/>
      <c r="D104" s="289"/>
      <c r="E104" s="289"/>
      <c r="F104" s="68"/>
    </row>
    <row r="105" spans="1:6" ht="14.25" customHeight="1">
      <c r="A105" s="65">
        <v>247</v>
      </c>
      <c r="B105" s="67" t="s">
        <v>244</v>
      </c>
      <c r="C105" s="289"/>
      <c r="D105" s="289"/>
      <c r="E105" s="289"/>
      <c r="F105" s="68"/>
    </row>
    <row r="106" spans="1:6" ht="14.25" customHeight="1">
      <c r="A106" s="65">
        <v>249</v>
      </c>
      <c r="B106" s="67" t="s">
        <v>245</v>
      </c>
      <c r="C106" s="289"/>
      <c r="D106" s="289"/>
      <c r="E106" s="289"/>
      <c r="F106" s="68"/>
    </row>
    <row r="107" spans="1:6" ht="15" customHeight="1">
      <c r="A107" s="12"/>
      <c r="B107" s="77" t="s">
        <v>246</v>
      </c>
      <c r="C107" s="290"/>
      <c r="D107" s="290"/>
      <c r="E107" s="290"/>
      <c r="F107" s="70"/>
    </row>
    <row r="108" spans="1:6" ht="14.25" customHeight="1">
      <c r="A108" s="65" t="s">
        <v>247</v>
      </c>
      <c r="B108" s="67" t="s">
        <v>248</v>
      </c>
      <c r="C108" s="289"/>
      <c r="D108" s="289"/>
      <c r="E108" s="289"/>
      <c r="F108" s="68"/>
    </row>
    <row r="109" spans="1:6" ht="14.25" customHeight="1">
      <c r="A109" s="65" t="s">
        <v>249</v>
      </c>
      <c r="B109" s="67" t="s">
        <v>209</v>
      </c>
      <c r="C109" s="289"/>
      <c r="D109" s="289"/>
      <c r="E109" s="289"/>
      <c r="F109" s="68"/>
    </row>
    <row r="110" spans="1:6" ht="14.25" customHeight="1">
      <c r="A110" s="65" t="s">
        <v>250</v>
      </c>
      <c r="B110" s="67" t="s">
        <v>211</v>
      </c>
      <c r="C110" s="289"/>
      <c r="D110" s="289"/>
      <c r="E110" s="289"/>
      <c r="F110" s="68"/>
    </row>
    <row r="111" spans="1:6" ht="14.25" customHeight="1">
      <c r="A111" s="65" t="s">
        <v>251</v>
      </c>
      <c r="B111" s="67" t="s">
        <v>213</v>
      </c>
      <c r="C111" s="289"/>
      <c r="D111" s="289"/>
      <c r="E111" s="289"/>
      <c r="F111" s="68"/>
    </row>
    <row r="112" spans="1:6" ht="14.25" customHeight="1">
      <c r="A112" s="65"/>
      <c r="B112" s="69" t="s">
        <v>252</v>
      </c>
      <c r="C112" s="289"/>
      <c r="D112" s="289"/>
      <c r="E112" s="289"/>
      <c r="F112" s="70"/>
    </row>
    <row r="113" spans="1:6" ht="14.25" customHeight="1">
      <c r="A113" s="65"/>
      <c r="B113" s="69" t="s">
        <v>253</v>
      </c>
      <c r="C113" s="289">
        <f>C112+C107+C103+C98</f>
        <v>0</v>
      </c>
      <c r="D113" s="289">
        <f>D112+D107+D103+D98</f>
        <v>387350</v>
      </c>
      <c r="E113" s="289">
        <f>E112+E107+E103+E98</f>
        <v>0</v>
      </c>
      <c r="F113" s="70"/>
    </row>
    <row r="114" spans="1:6" ht="14.25" customHeight="1">
      <c r="A114" s="12"/>
      <c r="B114" s="69" t="s">
        <v>254</v>
      </c>
      <c r="C114" s="290">
        <f>C113+C90</f>
        <v>156000</v>
      </c>
      <c r="D114" s="290">
        <f>D113+D90</f>
        <v>504350</v>
      </c>
      <c r="E114" s="290">
        <f>E113+E90</f>
        <v>120000</v>
      </c>
      <c r="F114" s="78"/>
    </row>
    <row r="115" spans="1:6" ht="13.5" customHeight="1">
      <c r="A115" s="64" t="s">
        <v>255</v>
      </c>
      <c r="B115" s="76" t="s">
        <v>256</v>
      </c>
      <c r="C115" s="289"/>
      <c r="D115" s="289"/>
      <c r="E115" s="289"/>
      <c r="F115" s="79"/>
    </row>
    <row r="116" spans="1:6" ht="12" customHeight="1">
      <c r="A116" s="64" t="s">
        <v>257</v>
      </c>
      <c r="B116" s="76" t="s">
        <v>258</v>
      </c>
      <c r="C116" s="289"/>
      <c r="D116" s="289"/>
      <c r="E116" s="289"/>
      <c r="F116" s="79"/>
    </row>
    <row r="117" spans="1:6" ht="12" customHeight="1">
      <c r="A117" s="61"/>
      <c r="B117" s="77" t="s">
        <v>259</v>
      </c>
      <c r="C117" s="290"/>
      <c r="D117" s="290"/>
      <c r="E117" s="290"/>
      <c r="F117" s="78"/>
    </row>
    <row r="118" spans="1:6" ht="12" customHeight="1">
      <c r="A118" s="64" t="s">
        <v>260</v>
      </c>
      <c r="B118" s="80" t="s">
        <v>261</v>
      </c>
      <c r="C118" s="299"/>
      <c r="D118" s="299"/>
      <c r="E118" s="299"/>
      <c r="F118" s="79"/>
    </row>
    <row r="119" spans="1:6" ht="12" customHeight="1">
      <c r="A119" s="64" t="s">
        <v>262</v>
      </c>
      <c r="B119" s="67" t="s">
        <v>263</v>
      </c>
      <c r="C119" s="289"/>
      <c r="D119" s="289"/>
      <c r="E119" s="289"/>
      <c r="F119" s="79"/>
    </row>
    <row r="120" spans="1:6" ht="12" customHeight="1">
      <c r="A120" s="64" t="s">
        <v>264</v>
      </c>
      <c r="B120" s="67" t="s">
        <v>265</v>
      </c>
      <c r="C120" s="289"/>
      <c r="D120" s="289"/>
      <c r="E120" s="289"/>
      <c r="F120" s="79"/>
    </row>
    <row r="121" spans="1:6" ht="12" customHeight="1">
      <c r="A121" s="64" t="s">
        <v>266</v>
      </c>
      <c r="B121" s="76" t="s">
        <v>267</v>
      </c>
      <c r="C121" s="289"/>
      <c r="D121" s="289"/>
      <c r="E121" s="289"/>
      <c r="F121" s="79"/>
    </row>
    <row r="122" spans="1:6" ht="12" customHeight="1">
      <c r="A122" s="64" t="s">
        <v>268</v>
      </c>
      <c r="B122" s="67" t="s">
        <v>269</v>
      </c>
      <c r="C122" s="289"/>
      <c r="D122" s="289"/>
      <c r="E122" s="289"/>
      <c r="F122" s="79"/>
    </row>
    <row r="123" spans="1:6" ht="12" customHeight="1">
      <c r="A123" s="64" t="s">
        <v>270</v>
      </c>
      <c r="B123" s="67" t="s">
        <v>271</v>
      </c>
      <c r="C123" s="289"/>
      <c r="D123" s="289"/>
      <c r="E123" s="289"/>
      <c r="F123" s="79"/>
    </row>
    <row r="124" spans="1:6" ht="12" customHeight="1">
      <c r="A124" s="61">
        <v>297</v>
      </c>
      <c r="B124" s="77" t="s">
        <v>272</v>
      </c>
      <c r="C124" s="290"/>
      <c r="D124" s="290"/>
      <c r="E124" s="290"/>
      <c r="F124" s="78"/>
    </row>
    <row r="125" spans="1:6" ht="12" customHeight="1">
      <c r="A125" s="64" t="s">
        <v>273</v>
      </c>
      <c r="B125" s="80" t="s">
        <v>274</v>
      </c>
      <c r="C125" s="299"/>
      <c r="D125" s="299"/>
      <c r="E125" s="299"/>
      <c r="F125" s="79"/>
    </row>
    <row r="126" spans="1:6" ht="12" customHeight="1">
      <c r="A126" s="64" t="s">
        <v>275</v>
      </c>
      <c r="B126" s="80" t="s">
        <v>276</v>
      </c>
      <c r="C126" s="299"/>
      <c r="D126" s="299"/>
      <c r="E126" s="299"/>
      <c r="F126" s="79"/>
    </row>
    <row r="127" spans="1:6" ht="12" customHeight="1">
      <c r="A127" s="64">
        <v>5915</v>
      </c>
      <c r="B127" s="80" t="s">
        <v>277</v>
      </c>
      <c r="C127" s="299"/>
      <c r="D127" s="299"/>
      <c r="E127" s="299"/>
      <c r="F127" s="79"/>
    </row>
    <row r="128" spans="1:6" ht="12" customHeight="1">
      <c r="A128" s="64">
        <v>5916</v>
      </c>
      <c r="B128" s="80" t="s">
        <v>278</v>
      </c>
      <c r="C128" s="299"/>
      <c r="D128" s="299"/>
      <c r="E128" s="299"/>
      <c r="F128" s="79"/>
    </row>
    <row r="129" spans="1:6" ht="12" customHeight="1">
      <c r="A129" s="61"/>
      <c r="B129" s="81" t="s">
        <v>279</v>
      </c>
      <c r="C129" s="287"/>
      <c r="D129" s="287"/>
      <c r="E129" s="287"/>
      <c r="F129" s="78"/>
    </row>
    <row r="130" spans="1:6" ht="12" customHeight="1">
      <c r="A130" s="61"/>
      <c r="B130" s="81" t="s">
        <v>280</v>
      </c>
      <c r="C130" s="287"/>
      <c r="D130" s="287"/>
      <c r="E130" s="287"/>
      <c r="F130" s="78"/>
    </row>
    <row r="131" spans="1:6" ht="12" customHeight="1">
      <c r="A131" s="61"/>
      <c r="B131" s="69" t="s">
        <v>281</v>
      </c>
      <c r="C131" s="290">
        <f>C130+C114</f>
        <v>156000</v>
      </c>
      <c r="D131" s="290">
        <f>D130+D114</f>
        <v>504350</v>
      </c>
      <c r="E131" s="290">
        <f>E130+E114</f>
        <v>120000</v>
      </c>
      <c r="F131" s="78"/>
    </row>
  </sheetData>
  <sheetProtection selectLockedCells="1" selectUnlockedCells="1"/>
  <printOptions headings="1"/>
  <pageMargins left="0.7083333333333334" right="0.7083333333333334" top="0.5513888888888889" bottom="0.5513888888888889" header="0.31527777777777777" footer="0.31527777777777777"/>
  <pageSetup fitToHeight="2" fitToWidth="1" horizontalDpi="300" verticalDpi="300" orientation="portrait" paperSize="9" scale="66" r:id="rId1"/>
  <headerFooter alignWithMargins="0">
    <oddHeader>&amp;C&amp;P/&amp;N</oddHeader>
    <oddFooter>&amp;L&amp;F&amp;C&amp;D&amp;R&amp;A</oddFooter>
  </headerFooter>
  <rowBreaks count="2" manualBreakCount="2">
    <brk id="66" max="255" man="1"/>
    <brk id="6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Q131"/>
  <sheetViews>
    <sheetView zoomScalePageLayoutView="0" workbookViewId="0" topLeftCell="A103">
      <selection activeCell="G137" sqref="G137"/>
    </sheetView>
  </sheetViews>
  <sheetFormatPr defaultColWidth="8.83203125" defaultRowHeight="18"/>
  <cols>
    <col min="1" max="1" width="8.83203125" style="23" customWidth="1"/>
    <col min="2" max="2" width="43.83203125" style="23" customWidth="1"/>
    <col min="3" max="3" width="10.33203125" style="302" customWidth="1"/>
    <col min="4" max="4" width="8.91015625" style="302" customWidth="1"/>
    <col min="5" max="5" width="11.5" style="302" customWidth="1"/>
    <col min="6" max="6" width="8.91015625" style="303" customWidth="1"/>
    <col min="7" max="16384" width="8.83203125" style="23" customWidth="1"/>
  </cols>
  <sheetData>
    <row r="1" spans="1:6" ht="11.25" customHeight="1">
      <c r="A1" s="282"/>
      <c r="B1" s="283"/>
      <c r="C1" s="356"/>
      <c r="D1" s="356"/>
      <c r="E1" s="356"/>
      <c r="F1" s="357"/>
    </row>
    <row r="2" spans="1:6" ht="14.25" customHeight="1">
      <c r="A2" s="285"/>
      <c r="B2" s="29" t="s">
        <v>564</v>
      </c>
      <c r="C2" s="279"/>
      <c r="D2" s="279"/>
      <c r="E2" s="279" t="s">
        <v>14</v>
      </c>
      <c r="F2" s="358"/>
    </row>
    <row r="3" spans="1:6" s="360" customFormat="1" ht="53.25" customHeight="1">
      <c r="A3" s="298">
        <v>680002</v>
      </c>
      <c r="B3" s="355" t="s">
        <v>492</v>
      </c>
      <c r="C3" s="33" t="s">
        <v>500</v>
      </c>
      <c r="D3" s="424" t="s">
        <v>563</v>
      </c>
      <c r="E3" s="380" t="s">
        <v>561</v>
      </c>
      <c r="F3" s="359"/>
    </row>
    <row r="4" spans="1:6" ht="14.25" customHeight="1">
      <c r="A4" s="285" t="s">
        <v>283</v>
      </c>
      <c r="B4" s="286"/>
      <c r="C4" s="279"/>
      <c r="D4" s="279"/>
      <c r="E4" s="279"/>
      <c r="F4" s="358"/>
    </row>
    <row r="5" spans="1:6" ht="13.5" customHeight="1">
      <c r="A5" s="297" t="s">
        <v>36</v>
      </c>
      <c r="B5" s="288" t="s">
        <v>38</v>
      </c>
      <c r="C5" s="277"/>
      <c r="D5" s="277"/>
      <c r="E5" s="277"/>
      <c r="F5" s="361"/>
    </row>
    <row r="6" spans="1:6" ht="12.75" customHeight="1">
      <c r="A6" s="288" t="s">
        <v>60</v>
      </c>
      <c r="B6" s="266" t="s">
        <v>61</v>
      </c>
      <c r="C6" s="265"/>
      <c r="D6" s="265"/>
      <c r="E6" s="265"/>
      <c r="F6" s="362"/>
    </row>
    <row r="7" spans="1:6" ht="13.5" customHeight="1">
      <c r="A7" s="288" t="s">
        <v>62</v>
      </c>
      <c r="B7" s="266" t="s">
        <v>63</v>
      </c>
      <c r="C7" s="265"/>
      <c r="D7" s="265"/>
      <c r="E7" s="265"/>
      <c r="F7" s="362"/>
    </row>
    <row r="8" spans="1:6" ht="13.5" customHeight="1">
      <c r="A8" s="288" t="s">
        <v>64</v>
      </c>
      <c r="B8" s="266" t="s">
        <v>65</v>
      </c>
      <c r="C8" s="265"/>
      <c r="D8" s="265"/>
      <c r="E8" s="265"/>
      <c r="F8" s="362"/>
    </row>
    <row r="9" spans="1:6" ht="13.5" customHeight="1">
      <c r="A9" s="288" t="s">
        <v>66</v>
      </c>
      <c r="B9" s="266" t="s">
        <v>67</v>
      </c>
      <c r="C9" s="265"/>
      <c r="D9" s="265"/>
      <c r="E9" s="265"/>
      <c r="F9" s="362"/>
    </row>
    <row r="10" spans="1:6" ht="13.5" customHeight="1">
      <c r="A10" s="288" t="s">
        <v>68</v>
      </c>
      <c r="B10" s="266" t="s">
        <v>69</v>
      </c>
      <c r="C10" s="265"/>
      <c r="D10" s="265"/>
      <c r="E10" s="265"/>
      <c r="F10" s="362"/>
    </row>
    <row r="11" spans="1:6" ht="13.5" customHeight="1">
      <c r="A11" s="288" t="s">
        <v>70</v>
      </c>
      <c r="B11" s="266" t="s">
        <v>71</v>
      </c>
      <c r="C11" s="265"/>
      <c r="D11" s="265"/>
      <c r="E11" s="265"/>
      <c r="F11" s="362"/>
    </row>
    <row r="12" spans="1:6" ht="13.5" customHeight="1">
      <c r="A12" s="288" t="s">
        <v>72</v>
      </c>
      <c r="B12" s="266" t="s">
        <v>73</v>
      </c>
      <c r="C12" s="265"/>
      <c r="D12" s="265"/>
      <c r="E12" s="265"/>
      <c r="F12" s="362"/>
    </row>
    <row r="13" spans="1:6" ht="13.5" customHeight="1">
      <c r="A13" s="288" t="s">
        <v>74</v>
      </c>
      <c r="B13" s="266" t="s">
        <v>75</v>
      </c>
      <c r="C13" s="265"/>
      <c r="D13" s="265"/>
      <c r="E13" s="265"/>
      <c r="F13" s="362"/>
    </row>
    <row r="14" spans="1:6" ht="13.5" customHeight="1">
      <c r="A14" s="288" t="s">
        <v>76</v>
      </c>
      <c r="B14" s="266" t="s">
        <v>77</v>
      </c>
      <c r="C14" s="265"/>
      <c r="D14" s="265"/>
      <c r="E14" s="265"/>
      <c r="F14" s="362"/>
    </row>
    <row r="15" spans="1:6" ht="13.5" customHeight="1">
      <c r="A15" s="288" t="s">
        <v>79</v>
      </c>
      <c r="B15" s="266" t="s">
        <v>80</v>
      </c>
      <c r="C15" s="265"/>
      <c r="D15" s="265"/>
      <c r="E15" s="265"/>
      <c r="F15" s="362"/>
    </row>
    <row r="16" spans="1:6" ht="13.5" customHeight="1">
      <c r="A16" s="288" t="s">
        <v>82</v>
      </c>
      <c r="B16" s="266" t="s">
        <v>83</v>
      </c>
      <c r="C16" s="265"/>
      <c r="D16" s="265"/>
      <c r="E16" s="265"/>
      <c r="F16" s="362"/>
    </row>
    <row r="17" spans="1:6" ht="13.5" customHeight="1">
      <c r="A17" s="288" t="s">
        <v>85</v>
      </c>
      <c r="B17" s="266" t="s">
        <v>86</v>
      </c>
      <c r="C17" s="265"/>
      <c r="D17" s="265"/>
      <c r="E17" s="265"/>
      <c r="F17" s="362"/>
    </row>
    <row r="18" spans="1:6" ht="13.5" customHeight="1">
      <c r="A18" s="286"/>
      <c r="B18" s="267" t="s">
        <v>88</v>
      </c>
      <c r="C18" s="268"/>
      <c r="D18" s="268"/>
      <c r="E18" s="268"/>
      <c r="F18" s="269"/>
    </row>
    <row r="19" spans="1:6" ht="13.5" customHeight="1">
      <c r="A19" s="288" t="s">
        <v>90</v>
      </c>
      <c r="B19" s="266" t="s">
        <v>91</v>
      </c>
      <c r="C19" s="265"/>
      <c r="D19" s="265"/>
      <c r="E19" s="265"/>
      <c r="F19" s="362"/>
    </row>
    <row r="20" spans="1:6" ht="24.75" customHeight="1">
      <c r="A20" s="288" t="s">
        <v>93</v>
      </c>
      <c r="B20" s="266" t="s">
        <v>94</v>
      </c>
      <c r="C20" s="265"/>
      <c r="D20" s="265"/>
      <c r="E20" s="265"/>
      <c r="F20" s="362"/>
    </row>
    <row r="21" spans="1:6" ht="15" customHeight="1">
      <c r="A21" s="288" t="s">
        <v>97</v>
      </c>
      <c r="B21" s="266" t="s">
        <v>98</v>
      </c>
      <c r="C21" s="265"/>
      <c r="D21" s="265"/>
      <c r="E21" s="265"/>
      <c r="F21" s="362"/>
    </row>
    <row r="22" spans="1:6" ht="15" customHeight="1">
      <c r="A22" s="288" t="s">
        <v>99</v>
      </c>
      <c r="B22" s="266" t="s">
        <v>100</v>
      </c>
      <c r="C22" s="265"/>
      <c r="D22" s="265"/>
      <c r="E22" s="265"/>
      <c r="F22" s="362"/>
    </row>
    <row r="23" spans="1:6" ht="13.5" customHeight="1">
      <c r="A23" s="286"/>
      <c r="B23" s="267" t="s">
        <v>101</v>
      </c>
      <c r="C23" s="268"/>
      <c r="D23" s="268"/>
      <c r="E23" s="268"/>
      <c r="F23" s="269"/>
    </row>
    <row r="24" spans="1:6" ht="13.5" customHeight="1">
      <c r="A24" s="286"/>
      <c r="B24" s="267" t="s">
        <v>103</v>
      </c>
      <c r="C24" s="268"/>
      <c r="D24" s="268"/>
      <c r="E24" s="268"/>
      <c r="F24" s="269"/>
    </row>
    <row r="25" spans="1:6" ht="13.5" customHeight="1">
      <c r="A25" s="288" t="s">
        <v>104</v>
      </c>
      <c r="B25" s="291" t="s">
        <v>105</v>
      </c>
      <c r="C25" s="363"/>
      <c r="D25" s="363"/>
      <c r="E25" s="363"/>
      <c r="F25" s="362"/>
    </row>
    <row r="26" spans="1:6" ht="13.5" customHeight="1">
      <c r="A26" s="288" t="s">
        <v>106</v>
      </c>
      <c r="B26" s="291" t="s">
        <v>107</v>
      </c>
      <c r="C26" s="363"/>
      <c r="D26" s="363"/>
      <c r="E26" s="363"/>
      <c r="F26" s="362"/>
    </row>
    <row r="27" spans="1:6" ht="13.5" customHeight="1">
      <c r="A27" s="288" t="s">
        <v>108</v>
      </c>
      <c r="B27" s="291" t="s">
        <v>109</v>
      </c>
      <c r="C27" s="363"/>
      <c r="D27" s="363"/>
      <c r="E27" s="363"/>
      <c r="F27" s="362"/>
    </row>
    <row r="28" spans="1:6" ht="13.5" customHeight="1">
      <c r="A28" s="288">
        <v>5215</v>
      </c>
      <c r="B28" s="291" t="s">
        <v>110</v>
      </c>
      <c r="C28" s="363"/>
      <c r="D28" s="363"/>
      <c r="E28" s="363"/>
      <c r="F28" s="362"/>
    </row>
    <row r="29" spans="1:6" ht="13.5" customHeight="1">
      <c r="A29" s="288">
        <v>5216</v>
      </c>
      <c r="B29" s="291" t="s">
        <v>111</v>
      </c>
      <c r="C29" s="363"/>
      <c r="D29" s="363"/>
      <c r="E29" s="363"/>
      <c r="F29" s="362"/>
    </row>
    <row r="30" spans="1:6" ht="13.5" customHeight="1">
      <c r="A30" s="288" t="s">
        <v>112</v>
      </c>
      <c r="B30" s="291" t="s">
        <v>113</v>
      </c>
      <c r="C30" s="363"/>
      <c r="D30" s="363"/>
      <c r="E30" s="363"/>
      <c r="F30" s="362"/>
    </row>
    <row r="31" spans="1:6" s="368" customFormat="1" ht="13.5" customHeight="1">
      <c r="A31" s="364"/>
      <c r="B31" s="365" t="s">
        <v>115</v>
      </c>
      <c r="C31" s="366"/>
      <c r="D31" s="366"/>
      <c r="E31" s="366"/>
      <c r="F31" s="367"/>
    </row>
    <row r="32" spans="1:6" ht="13.5" customHeight="1">
      <c r="A32" s="288" t="s">
        <v>116</v>
      </c>
      <c r="B32" s="266" t="s">
        <v>117</v>
      </c>
      <c r="C32" s="265"/>
      <c r="D32" s="265"/>
      <c r="E32" s="265"/>
      <c r="F32" s="362"/>
    </row>
    <row r="33" spans="1:6" ht="13.5" customHeight="1">
      <c r="A33" s="288" t="s">
        <v>118</v>
      </c>
      <c r="B33" s="266" t="s">
        <v>119</v>
      </c>
      <c r="C33" s="265">
        <v>0</v>
      </c>
      <c r="D33" s="265">
        <v>0</v>
      </c>
      <c r="E33" s="265">
        <v>0</v>
      </c>
      <c r="F33" s="362"/>
    </row>
    <row r="34" spans="1:6" ht="13.5" customHeight="1">
      <c r="A34" s="286"/>
      <c r="B34" s="267" t="s">
        <v>121</v>
      </c>
      <c r="C34" s="268">
        <f>SUM(C33)</f>
        <v>0</v>
      </c>
      <c r="D34" s="268">
        <f>SUM(D33)</f>
        <v>0</v>
      </c>
      <c r="E34" s="268">
        <f>SUM(E33)</f>
        <v>0</v>
      </c>
      <c r="F34" s="269"/>
    </row>
    <row r="35" spans="1:6" ht="13.5" customHeight="1">
      <c r="A35" s="288" t="s">
        <v>122</v>
      </c>
      <c r="B35" s="266" t="s">
        <v>284</v>
      </c>
      <c r="C35" s="265"/>
      <c r="D35" s="265"/>
      <c r="E35" s="265"/>
      <c r="F35" s="362"/>
    </row>
    <row r="36" spans="1:6" ht="13.5" customHeight="1">
      <c r="A36" s="288" t="s">
        <v>124</v>
      </c>
      <c r="B36" s="266" t="s">
        <v>125</v>
      </c>
      <c r="C36" s="265"/>
      <c r="D36" s="265"/>
      <c r="E36" s="265"/>
      <c r="F36" s="362"/>
    </row>
    <row r="37" spans="1:6" ht="15" customHeight="1">
      <c r="A37" s="286"/>
      <c r="B37" s="267" t="s">
        <v>127</v>
      </c>
      <c r="C37" s="268"/>
      <c r="D37" s="268"/>
      <c r="E37" s="268"/>
      <c r="F37" s="269"/>
    </row>
    <row r="38" spans="1:6" ht="13.5" customHeight="1">
      <c r="A38" s="288" t="s">
        <v>128</v>
      </c>
      <c r="B38" s="266" t="s">
        <v>129</v>
      </c>
      <c r="C38" s="265"/>
      <c r="D38" s="265"/>
      <c r="E38" s="265"/>
      <c r="F38" s="362"/>
    </row>
    <row r="39" spans="1:6" ht="13.5" customHeight="1">
      <c r="A39" s="288" t="s">
        <v>130</v>
      </c>
      <c r="B39" s="266" t="s">
        <v>131</v>
      </c>
      <c r="C39" s="265"/>
      <c r="D39" s="265"/>
      <c r="E39" s="265"/>
      <c r="F39" s="362"/>
    </row>
    <row r="40" spans="1:6" ht="13.5" customHeight="1">
      <c r="A40" s="288" t="s">
        <v>132</v>
      </c>
      <c r="B40" s="266" t="s">
        <v>133</v>
      </c>
      <c r="C40" s="265"/>
      <c r="D40" s="265"/>
      <c r="E40" s="265"/>
      <c r="F40" s="362"/>
    </row>
    <row r="41" spans="1:6" ht="13.5" customHeight="1">
      <c r="A41" s="288" t="s">
        <v>134</v>
      </c>
      <c r="B41" s="266" t="s">
        <v>135</v>
      </c>
      <c r="C41" s="265">
        <v>0</v>
      </c>
      <c r="D41" s="265">
        <v>0</v>
      </c>
      <c r="E41" s="265">
        <v>0</v>
      </c>
      <c r="F41" s="38">
        <v>0</v>
      </c>
    </row>
    <row r="42" spans="1:6" ht="13.5" customHeight="1">
      <c r="A42" s="288" t="s">
        <v>136</v>
      </c>
      <c r="B42" s="266" t="s">
        <v>137</v>
      </c>
      <c r="C42" s="265"/>
      <c r="D42" s="265"/>
      <c r="E42" s="265"/>
      <c r="F42" s="362"/>
    </row>
    <row r="43" spans="1:6" ht="13.5" customHeight="1">
      <c r="A43" s="286"/>
      <c r="B43" s="267" t="s">
        <v>285</v>
      </c>
      <c r="C43" s="268">
        <f>SUM(C41:C42)</f>
        <v>0</v>
      </c>
      <c r="D43" s="268">
        <f>SUM(D41:D42)</f>
        <v>0</v>
      </c>
      <c r="E43" s="268">
        <f>SUM(E41:E42)</f>
        <v>0</v>
      </c>
      <c r="F43" s="269"/>
    </row>
    <row r="44" spans="1:6" ht="13.5" customHeight="1">
      <c r="A44" s="286" t="s">
        <v>140</v>
      </c>
      <c r="B44" s="267" t="s">
        <v>141</v>
      </c>
      <c r="C44" s="268"/>
      <c r="D44" s="268"/>
      <c r="E44" s="268"/>
      <c r="F44" s="269"/>
    </row>
    <row r="45" spans="1:6" ht="13.5" customHeight="1">
      <c r="A45" s="286" t="s">
        <v>143</v>
      </c>
      <c r="B45" s="267" t="s">
        <v>144</v>
      </c>
      <c r="C45" s="268"/>
      <c r="D45" s="268"/>
      <c r="E45" s="268"/>
      <c r="F45" s="269"/>
    </row>
    <row r="46" spans="1:6" ht="13.5" customHeight="1">
      <c r="A46" s="288">
        <v>533711</v>
      </c>
      <c r="B46" s="266" t="s">
        <v>145</v>
      </c>
      <c r="C46" s="265"/>
      <c r="D46" s="265"/>
      <c r="E46" s="265"/>
      <c r="F46" s="362"/>
    </row>
    <row r="47" spans="1:6" ht="13.5" customHeight="1">
      <c r="A47" s="288" t="s">
        <v>146</v>
      </c>
      <c r="B47" s="266" t="s">
        <v>147</v>
      </c>
      <c r="C47" s="265"/>
      <c r="D47" s="265"/>
      <c r="E47" s="265"/>
      <c r="F47" s="362"/>
    </row>
    <row r="48" spans="1:6" ht="13.5" customHeight="1">
      <c r="A48" s="288" t="s">
        <v>148</v>
      </c>
      <c r="B48" s="266" t="s">
        <v>149</v>
      </c>
      <c r="C48" s="265"/>
      <c r="D48" s="265"/>
      <c r="E48" s="265"/>
      <c r="F48" s="362"/>
    </row>
    <row r="49" spans="1:6" ht="13.5" customHeight="1">
      <c r="A49" s="288" t="s">
        <v>150</v>
      </c>
      <c r="B49" s="266" t="s">
        <v>151</v>
      </c>
      <c r="C49" s="265"/>
      <c r="D49" s="265"/>
      <c r="E49" s="265"/>
      <c r="F49" s="362"/>
    </row>
    <row r="50" spans="1:6" ht="13.5" customHeight="1">
      <c r="A50" s="286"/>
      <c r="B50" s="267" t="s">
        <v>152</v>
      </c>
      <c r="C50" s="268"/>
      <c r="D50" s="268"/>
      <c r="E50" s="268"/>
      <c r="F50" s="269"/>
    </row>
    <row r="51" spans="1:6" ht="13.5" customHeight="1">
      <c r="A51" s="288" t="s">
        <v>153</v>
      </c>
      <c r="B51" s="266" t="s">
        <v>154</v>
      </c>
      <c r="C51" s="265"/>
      <c r="D51" s="265"/>
      <c r="E51" s="265"/>
      <c r="F51" s="362"/>
    </row>
    <row r="52" spans="1:6" ht="13.5" customHeight="1">
      <c r="A52" s="288" t="s">
        <v>155</v>
      </c>
      <c r="B52" s="266" t="s">
        <v>156</v>
      </c>
      <c r="C52" s="265"/>
      <c r="D52" s="265"/>
      <c r="E52" s="265"/>
      <c r="F52" s="362"/>
    </row>
    <row r="53" spans="1:6" ht="13.5" customHeight="1">
      <c r="A53" s="286"/>
      <c r="B53" s="267" t="s">
        <v>157</v>
      </c>
      <c r="C53" s="268"/>
      <c r="D53" s="268"/>
      <c r="E53" s="268"/>
      <c r="F53" s="269"/>
    </row>
    <row r="54" spans="1:6" ht="13.5" customHeight="1">
      <c r="A54" s="288" t="s">
        <v>158</v>
      </c>
      <c r="B54" s="266" t="s">
        <v>159</v>
      </c>
      <c r="C54" s="265">
        <v>0</v>
      </c>
      <c r="D54" s="265">
        <v>0</v>
      </c>
      <c r="E54" s="265">
        <v>0</v>
      </c>
      <c r="F54" s="362"/>
    </row>
    <row r="55" spans="1:6" ht="13.5" customHeight="1">
      <c r="A55" s="288">
        <v>36423</v>
      </c>
      <c r="B55" s="266" t="s">
        <v>161</v>
      </c>
      <c r="C55" s="265"/>
      <c r="D55" s="265"/>
      <c r="E55" s="265"/>
      <c r="F55" s="362"/>
    </row>
    <row r="56" spans="1:6" ht="14.25" customHeight="1">
      <c r="A56" s="288" t="s">
        <v>162</v>
      </c>
      <c r="B56" s="266" t="s">
        <v>163</v>
      </c>
      <c r="C56" s="265"/>
      <c r="D56" s="265"/>
      <c r="E56" s="265"/>
      <c r="F56" s="362"/>
    </row>
    <row r="57" spans="1:6" ht="14.25" customHeight="1">
      <c r="A57" s="288" t="s">
        <v>164</v>
      </c>
      <c r="B57" s="266" t="s">
        <v>286</v>
      </c>
      <c r="C57" s="265"/>
      <c r="D57" s="265"/>
      <c r="E57" s="265"/>
      <c r="F57" s="362"/>
    </row>
    <row r="58" spans="1:6" ht="14.25" customHeight="1">
      <c r="A58" s="288" t="s">
        <v>166</v>
      </c>
      <c r="B58" s="266" t="s">
        <v>167</v>
      </c>
      <c r="C58" s="265"/>
      <c r="D58" s="265"/>
      <c r="E58" s="265"/>
      <c r="F58" s="362"/>
    </row>
    <row r="59" spans="1:6" ht="14.25" customHeight="1">
      <c r="A59" s="286"/>
      <c r="B59" s="267" t="s">
        <v>168</v>
      </c>
      <c r="C59" s="268">
        <f>SUM(C54:C58)</f>
        <v>0</v>
      </c>
      <c r="D59" s="268">
        <f>SUM(D54:D58)</f>
        <v>0</v>
      </c>
      <c r="E59" s="268">
        <f>SUM(E54:E58)</f>
        <v>0</v>
      </c>
      <c r="F59" s="269"/>
    </row>
    <row r="60" spans="1:6" ht="14.25" customHeight="1">
      <c r="A60" s="286"/>
      <c r="B60" s="267" t="s">
        <v>170</v>
      </c>
      <c r="C60" s="268">
        <f>C59+C53+C50+C37+C34+C45+C44+C43</f>
        <v>0</v>
      </c>
      <c r="D60" s="268">
        <f>D59+D53+D50+D37+D34+D45+D44+D43</f>
        <v>0</v>
      </c>
      <c r="E60" s="268">
        <f>E59+E53+E50+E37+E34+E45+E44+E43</f>
        <v>0</v>
      </c>
      <c r="F60" s="269"/>
    </row>
    <row r="61" spans="1:6" ht="14.25" customHeight="1">
      <c r="A61" s="288" t="s">
        <v>171</v>
      </c>
      <c r="B61" s="264" t="s">
        <v>172</v>
      </c>
      <c r="C61" s="265"/>
      <c r="D61" s="265"/>
      <c r="E61" s="265"/>
      <c r="F61" s="362"/>
    </row>
    <row r="62" spans="1:6" ht="14.25" customHeight="1">
      <c r="A62" s="288" t="s">
        <v>173</v>
      </c>
      <c r="B62" s="266" t="s">
        <v>174</v>
      </c>
      <c r="C62" s="265"/>
      <c r="D62" s="265"/>
      <c r="E62" s="265"/>
      <c r="F62" s="362"/>
    </row>
    <row r="63" spans="1:6" ht="14.25" customHeight="1">
      <c r="A63" s="286"/>
      <c r="B63" s="267" t="s">
        <v>175</v>
      </c>
      <c r="C63" s="268"/>
      <c r="D63" s="268"/>
      <c r="E63" s="268"/>
      <c r="F63" s="269"/>
    </row>
    <row r="64" spans="1:6" ht="10.5" customHeight="1">
      <c r="A64" s="288" t="s">
        <v>176</v>
      </c>
      <c r="B64" s="266" t="s">
        <v>177</v>
      </c>
      <c r="C64" s="265"/>
      <c r="D64" s="265"/>
      <c r="E64" s="265"/>
      <c r="F64" s="362"/>
    </row>
    <row r="65" spans="1:6" ht="10.5" customHeight="1">
      <c r="A65" s="288"/>
      <c r="B65" s="266" t="s">
        <v>178</v>
      </c>
      <c r="C65" s="265"/>
      <c r="D65" s="265"/>
      <c r="E65" s="265"/>
      <c r="F65" s="362"/>
    </row>
    <row r="66" spans="1:6" ht="10.5" customHeight="1">
      <c r="A66" s="286"/>
      <c r="B66" s="270" t="s">
        <v>179</v>
      </c>
      <c r="C66" s="268"/>
      <c r="D66" s="268"/>
      <c r="E66" s="268"/>
      <c r="F66" s="269"/>
    </row>
    <row r="67" spans="1:6" ht="10.5" customHeight="1">
      <c r="A67" s="288" t="s">
        <v>180</v>
      </c>
      <c r="B67" s="270" t="s">
        <v>181</v>
      </c>
      <c r="C67" s="265"/>
      <c r="D67" s="265"/>
      <c r="E67" s="265"/>
      <c r="F67" s="362"/>
    </row>
    <row r="68" spans="1:6" ht="10.5" customHeight="1">
      <c r="A68" s="288" t="s">
        <v>182</v>
      </c>
      <c r="B68" s="266" t="s">
        <v>183</v>
      </c>
      <c r="C68" s="265"/>
      <c r="D68" s="265"/>
      <c r="E68" s="265"/>
      <c r="F68" s="362"/>
    </row>
    <row r="69" spans="1:6" ht="15" customHeight="1">
      <c r="A69" s="288" t="s">
        <v>184</v>
      </c>
      <c r="B69" s="266" t="s">
        <v>185</v>
      </c>
      <c r="C69" s="265"/>
      <c r="D69" s="265"/>
      <c r="E69" s="265"/>
      <c r="F69" s="362"/>
    </row>
    <row r="70" spans="1:6" ht="23.25" customHeight="1">
      <c r="A70" s="288"/>
      <c r="B70" s="266" t="s">
        <v>186</v>
      </c>
      <c r="C70" s="265"/>
      <c r="D70" s="265"/>
      <c r="E70" s="265"/>
      <c r="F70" s="362"/>
    </row>
    <row r="71" spans="1:6" ht="24.75" customHeight="1">
      <c r="A71" s="288" t="s">
        <v>187</v>
      </c>
      <c r="B71" s="266" t="s">
        <v>188</v>
      </c>
      <c r="C71" s="265"/>
      <c r="D71" s="265"/>
      <c r="E71" s="265"/>
      <c r="F71" s="362"/>
    </row>
    <row r="72" spans="1:6" ht="15" customHeight="1">
      <c r="A72" s="288" t="s">
        <v>189</v>
      </c>
      <c r="B72" s="266" t="s">
        <v>190</v>
      </c>
      <c r="C72" s="265"/>
      <c r="D72" s="265"/>
      <c r="E72" s="265"/>
      <c r="F72" s="362"/>
    </row>
    <row r="73" spans="1:6" ht="15" customHeight="1">
      <c r="A73" s="286"/>
      <c r="B73" s="267" t="s">
        <v>191</v>
      </c>
      <c r="C73" s="268"/>
      <c r="D73" s="268"/>
      <c r="E73" s="268"/>
      <c r="F73" s="269"/>
    </row>
    <row r="74" spans="1:6" ht="15" customHeight="1">
      <c r="A74" s="286"/>
      <c r="B74" s="270" t="s">
        <v>192</v>
      </c>
      <c r="C74" s="268"/>
      <c r="D74" s="268"/>
      <c r="E74" s="268"/>
      <c r="F74" s="269"/>
    </row>
    <row r="75" spans="1:6" ht="12.75" customHeight="1">
      <c r="A75" s="288" t="s">
        <v>193</v>
      </c>
      <c r="B75" s="264" t="s">
        <v>194</v>
      </c>
      <c r="C75" s="265"/>
      <c r="D75" s="265"/>
      <c r="E75" s="265"/>
      <c r="F75" s="362"/>
    </row>
    <row r="76" spans="1:6" ht="12.75" customHeight="1">
      <c r="A76" s="288" t="s">
        <v>195</v>
      </c>
      <c r="B76" s="264" t="s">
        <v>196</v>
      </c>
      <c r="C76" s="265"/>
      <c r="D76" s="265"/>
      <c r="E76" s="265"/>
      <c r="F76" s="362"/>
    </row>
    <row r="77" spans="1:6" ht="12.75" customHeight="1">
      <c r="A77" s="288" t="s">
        <v>197</v>
      </c>
      <c r="B77" s="264" t="s">
        <v>198</v>
      </c>
      <c r="C77" s="265"/>
      <c r="D77" s="265"/>
      <c r="E77" s="265"/>
      <c r="F77" s="362"/>
    </row>
    <row r="78" spans="1:6" ht="12.75" customHeight="1">
      <c r="A78" s="286"/>
      <c r="B78" s="270" t="s">
        <v>199</v>
      </c>
      <c r="C78" s="268"/>
      <c r="D78" s="268"/>
      <c r="E78" s="268"/>
      <c r="F78" s="269"/>
    </row>
    <row r="79" spans="1:6" ht="26.25" customHeight="1">
      <c r="A79" s="288" t="s">
        <v>200</v>
      </c>
      <c r="B79" s="266" t="s">
        <v>201</v>
      </c>
      <c r="C79" s="265"/>
      <c r="D79" s="265"/>
      <c r="E79" s="265"/>
      <c r="F79" s="362"/>
    </row>
    <row r="80" spans="1:6" ht="11.25" customHeight="1">
      <c r="A80" s="288" t="s">
        <v>202</v>
      </c>
      <c r="B80" s="266" t="s">
        <v>287</v>
      </c>
      <c r="C80" s="265"/>
      <c r="D80" s="265"/>
      <c r="E80" s="265"/>
      <c r="F80" s="362"/>
    </row>
    <row r="81" spans="1:6" ht="11.25" customHeight="1">
      <c r="A81" s="288" t="s">
        <v>203</v>
      </c>
      <c r="B81" s="266" t="s">
        <v>204</v>
      </c>
      <c r="C81" s="265"/>
      <c r="D81" s="265"/>
      <c r="E81" s="265"/>
      <c r="F81" s="362"/>
    </row>
    <row r="82" spans="1:6" ht="11.25" customHeight="1">
      <c r="A82" s="286"/>
      <c r="B82" s="270" t="s">
        <v>205</v>
      </c>
      <c r="C82" s="268"/>
      <c r="D82" s="268"/>
      <c r="E82" s="268"/>
      <c r="F82" s="269"/>
    </row>
    <row r="83" spans="1:6" ht="11.25" customHeight="1">
      <c r="A83" s="288" t="s">
        <v>206</v>
      </c>
      <c r="B83" s="266" t="s">
        <v>207</v>
      </c>
      <c r="C83" s="265"/>
      <c r="D83" s="265"/>
      <c r="E83" s="265"/>
      <c r="F83" s="362"/>
    </row>
    <row r="84" spans="1:6" ht="11.25" customHeight="1">
      <c r="A84" s="288" t="s">
        <v>208</v>
      </c>
      <c r="B84" s="266" t="s">
        <v>209</v>
      </c>
      <c r="C84" s="265"/>
      <c r="D84" s="265"/>
      <c r="E84" s="265"/>
      <c r="F84" s="362"/>
    </row>
    <row r="85" spans="1:6" ht="11.25" customHeight="1">
      <c r="A85" s="288" t="s">
        <v>288</v>
      </c>
      <c r="B85" s="266" t="s">
        <v>211</v>
      </c>
      <c r="C85" s="265"/>
      <c r="D85" s="265"/>
      <c r="E85" s="265"/>
      <c r="F85" s="362"/>
    </row>
    <row r="86" spans="1:6" ht="11.25" customHeight="1">
      <c r="A86" s="288" t="s">
        <v>212</v>
      </c>
      <c r="B86" s="266" t="s">
        <v>213</v>
      </c>
      <c r="C86" s="265"/>
      <c r="D86" s="265"/>
      <c r="E86" s="265"/>
      <c r="F86" s="362"/>
    </row>
    <row r="87" spans="1:6" ht="11.25" customHeight="1">
      <c r="A87" s="288"/>
      <c r="B87" s="267" t="s">
        <v>214</v>
      </c>
      <c r="C87" s="265"/>
      <c r="D87" s="265"/>
      <c r="E87" s="265"/>
      <c r="F87" s="362"/>
    </row>
    <row r="88" spans="1:6" ht="15" customHeight="1">
      <c r="A88" s="288" t="s">
        <v>215</v>
      </c>
      <c r="B88" s="267" t="s">
        <v>216</v>
      </c>
      <c r="C88" s="265"/>
      <c r="D88" s="265"/>
      <c r="E88" s="265"/>
      <c r="F88" s="362"/>
    </row>
    <row r="89" spans="1:6" ht="13.5" customHeight="1">
      <c r="A89" s="286"/>
      <c r="B89" s="270" t="s">
        <v>217</v>
      </c>
      <c r="C89" s="268"/>
      <c r="D89" s="268"/>
      <c r="E89" s="268"/>
      <c r="F89" s="269"/>
    </row>
    <row r="90" spans="1:6" ht="13.5" customHeight="1">
      <c r="A90" s="286"/>
      <c r="B90" s="270" t="s">
        <v>218</v>
      </c>
      <c r="C90" s="309">
        <f>C78+C74+C60+C31+C24</f>
        <v>0</v>
      </c>
      <c r="D90" s="309">
        <f>D78+D74+D60+D31+D24</f>
        <v>0</v>
      </c>
      <c r="E90" s="309">
        <f>E78+E74+E60+E31+E24</f>
        <v>0</v>
      </c>
      <c r="F90" s="269"/>
    </row>
    <row r="91" spans="1:6" ht="13.5" customHeight="1">
      <c r="A91" s="288" t="s">
        <v>219</v>
      </c>
      <c r="B91" s="266" t="s">
        <v>220</v>
      </c>
      <c r="C91" s="289"/>
      <c r="D91" s="289"/>
      <c r="E91" s="289"/>
      <c r="F91" s="362"/>
    </row>
    <row r="92" spans="1:6" ht="13.5" customHeight="1">
      <c r="A92" s="288" t="s">
        <v>221</v>
      </c>
      <c r="B92" s="266" t="s">
        <v>222</v>
      </c>
      <c r="C92" s="289"/>
      <c r="D92" s="289"/>
      <c r="E92" s="289"/>
      <c r="F92" s="362"/>
    </row>
    <row r="93" spans="1:6" ht="13.5" customHeight="1">
      <c r="A93" s="288"/>
      <c r="B93" s="266" t="s">
        <v>223</v>
      </c>
      <c r="C93" s="289"/>
      <c r="D93" s="289"/>
      <c r="E93" s="289"/>
      <c r="F93" s="362"/>
    </row>
    <row r="94" spans="1:8" ht="13.5" customHeight="1">
      <c r="A94" s="288" t="s">
        <v>224</v>
      </c>
      <c r="B94" s="266" t="s">
        <v>225</v>
      </c>
      <c r="C94" s="289"/>
      <c r="D94" s="289"/>
      <c r="E94" s="289"/>
      <c r="F94" s="362"/>
      <c r="H94" s="375"/>
    </row>
    <row r="95" spans="1:17" ht="13.5" customHeight="1">
      <c r="A95" s="288" t="s">
        <v>226</v>
      </c>
      <c r="B95" s="266" t="s">
        <v>227</v>
      </c>
      <c r="C95" s="289">
        <v>0</v>
      </c>
      <c r="D95" s="289">
        <v>0</v>
      </c>
      <c r="E95" s="289">
        <v>0</v>
      </c>
      <c r="F95" s="376"/>
      <c r="G95" s="395"/>
      <c r="H95" s="395"/>
      <c r="I95" s="395"/>
      <c r="J95" s="395"/>
      <c r="K95" s="395"/>
      <c r="L95" s="395"/>
      <c r="M95" s="395"/>
      <c r="N95" s="395"/>
      <c r="O95" s="395"/>
      <c r="P95" s="395"/>
      <c r="Q95" s="395"/>
    </row>
    <row r="96" spans="1:17" ht="13.5" customHeight="1">
      <c r="A96" s="288" t="s">
        <v>226</v>
      </c>
      <c r="B96" s="266" t="s">
        <v>228</v>
      </c>
      <c r="C96" s="289"/>
      <c r="D96" s="289"/>
      <c r="E96" s="289"/>
      <c r="F96" s="376"/>
      <c r="G96" s="395"/>
      <c r="H96" s="395"/>
      <c r="I96" s="395"/>
      <c r="J96" s="395"/>
      <c r="K96" s="395"/>
      <c r="L96" s="395"/>
      <c r="M96" s="395"/>
      <c r="N96" s="395"/>
      <c r="O96" s="395"/>
      <c r="P96" s="395"/>
      <c r="Q96" s="395"/>
    </row>
    <row r="97" spans="1:17" ht="14.25" customHeight="1">
      <c r="A97" s="288" t="s">
        <v>229</v>
      </c>
      <c r="B97" s="266" t="s">
        <v>230</v>
      </c>
      <c r="C97" s="289">
        <v>0</v>
      </c>
      <c r="D97" s="289">
        <v>0</v>
      </c>
      <c r="E97" s="289">
        <v>0</v>
      </c>
      <c r="F97" s="376"/>
      <c r="G97" s="395"/>
      <c r="H97" s="395"/>
      <c r="I97" s="395"/>
      <c r="J97" s="395"/>
      <c r="K97" s="395"/>
      <c r="L97" s="395"/>
      <c r="M97" s="395"/>
      <c r="N97" s="395"/>
      <c r="O97" s="395"/>
      <c r="P97" s="395"/>
      <c r="Q97" s="395"/>
    </row>
    <row r="98" spans="1:17" ht="14.25" customHeight="1">
      <c r="A98" s="286"/>
      <c r="B98" s="267" t="s">
        <v>232</v>
      </c>
      <c r="C98" s="290">
        <f>SUM(C91:C97)</f>
        <v>0</v>
      </c>
      <c r="D98" s="290">
        <f>SUM(D91:D97)</f>
        <v>0</v>
      </c>
      <c r="E98" s="290">
        <f>SUM(E91:E97)</f>
        <v>0</v>
      </c>
      <c r="F98" s="396"/>
      <c r="G98" s="395"/>
      <c r="H98" s="395"/>
      <c r="I98" s="395"/>
      <c r="J98" s="395"/>
      <c r="K98" s="395"/>
      <c r="L98" s="395"/>
      <c r="M98" s="395"/>
      <c r="N98" s="395"/>
      <c r="O98" s="395"/>
      <c r="P98" s="395"/>
      <c r="Q98" s="395"/>
    </row>
    <row r="99" spans="1:17" ht="14.25" customHeight="1">
      <c r="A99" s="288" t="s">
        <v>233</v>
      </c>
      <c r="B99" s="266" t="s">
        <v>234</v>
      </c>
      <c r="C99" s="289">
        <v>0</v>
      </c>
      <c r="D99" s="289">
        <v>0</v>
      </c>
      <c r="E99" s="289">
        <v>0</v>
      </c>
      <c r="F99" s="376"/>
      <c r="G99" s="395"/>
      <c r="H99" s="395"/>
      <c r="I99" s="395"/>
      <c r="J99" s="395"/>
      <c r="K99" s="395"/>
      <c r="L99" s="395"/>
      <c r="M99" s="395"/>
      <c r="N99" s="395"/>
      <c r="O99" s="395"/>
      <c r="P99" s="395"/>
      <c r="Q99" s="395"/>
    </row>
    <row r="100" spans="1:17" ht="14.25" customHeight="1">
      <c r="A100" s="288" t="s">
        <v>235</v>
      </c>
      <c r="B100" s="266" t="s">
        <v>236</v>
      </c>
      <c r="C100" s="289"/>
      <c r="D100" s="289"/>
      <c r="E100" s="289"/>
      <c r="F100" s="376"/>
      <c r="G100" s="395"/>
      <c r="H100" s="395"/>
      <c r="I100" s="395"/>
      <c r="J100" s="395"/>
      <c r="K100" s="395"/>
      <c r="L100" s="395"/>
      <c r="M100" s="395"/>
      <c r="N100" s="395"/>
      <c r="O100" s="395"/>
      <c r="P100" s="395"/>
      <c r="Q100" s="395"/>
    </row>
    <row r="101" spans="1:17" ht="14.25" customHeight="1">
      <c r="A101" s="288" t="s">
        <v>237</v>
      </c>
      <c r="B101" s="266" t="s">
        <v>238</v>
      </c>
      <c r="C101" s="289"/>
      <c r="D101" s="289"/>
      <c r="E101" s="289"/>
      <c r="F101" s="376"/>
      <c r="G101" s="395"/>
      <c r="H101" s="395"/>
      <c r="I101" s="395"/>
      <c r="J101" s="395"/>
      <c r="K101" s="395"/>
      <c r="L101" s="395"/>
      <c r="M101" s="395"/>
      <c r="N101" s="395"/>
      <c r="O101" s="395"/>
      <c r="P101" s="395"/>
      <c r="Q101" s="395"/>
    </row>
    <row r="102" spans="1:17" ht="14.25" customHeight="1">
      <c r="A102" s="288" t="s">
        <v>239</v>
      </c>
      <c r="B102" s="266" t="s">
        <v>240</v>
      </c>
      <c r="C102" s="289">
        <v>0</v>
      </c>
      <c r="D102" s="289">
        <v>0</v>
      </c>
      <c r="E102" s="289">
        <v>0</v>
      </c>
      <c r="F102" s="376"/>
      <c r="G102" s="395"/>
      <c r="H102" s="395"/>
      <c r="I102" s="395"/>
      <c r="J102" s="395"/>
      <c r="K102" s="395"/>
      <c r="L102" s="395"/>
      <c r="M102" s="395"/>
      <c r="N102" s="395"/>
      <c r="O102" s="395"/>
      <c r="P102" s="395"/>
      <c r="Q102" s="395"/>
    </row>
    <row r="103" spans="1:17" ht="14.25" customHeight="1">
      <c r="A103" s="286"/>
      <c r="B103" s="267" t="s">
        <v>242</v>
      </c>
      <c r="C103" s="290">
        <f>SUM(C99:C102)</f>
        <v>0</v>
      </c>
      <c r="D103" s="290">
        <f>SUM(D99:D102)</f>
        <v>0</v>
      </c>
      <c r="E103" s="290">
        <f>SUM(E99:E102)</f>
        <v>0</v>
      </c>
      <c r="F103" s="397"/>
      <c r="G103" s="395"/>
      <c r="H103" s="395"/>
      <c r="I103" s="395"/>
      <c r="J103" s="395"/>
      <c r="K103" s="395"/>
      <c r="L103" s="395"/>
      <c r="M103" s="395"/>
      <c r="N103" s="395"/>
      <c r="O103" s="395"/>
      <c r="P103" s="395"/>
      <c r="Q103" s="395"/>
    </row>
    <row r="104" spans="1:6" ht="14.25" customHeight="1">
      <c r="A104" s="288">
        <v>246</v>
      </c>
      <c r="B104" s="266" t="s">
        <v>243</v>
      </c>
      <c r="C104" s="289"/>
      <c r="D104" s="289"/>
      <c r="E104" s="289"/>
      <c r="F104" s="362"/>
    </row>
    <row r="105" spans="1:6" ht="14.25" customHeight="1">
      <c r="A105" s="288">
        <v>247</v>
      </c>
      <c r="B105" s="266" t="s">
        <v>244</v>
      </c>
      <c r="C105" s="289"/>
      <c r="D105" s="289"/>
      <c r="E105" s="289"/>
      <c r="F105" s="362"/>
    </row>
    <row r="106" spans="1:6" ht="14.25" customHeight="1">
      <c r="A106" s="288">
        <v>249</v>
      </c>
      <c r="B106" s="266" t="s">
        <v>245</v>
      </c>
      <c r="C106" s="289"/>
      <c r="D106" s="289"/>
      <c r="E106" s="289"/>
      <c r="F106" s="376"/>
    </row>
    <row r="107" spans="1:6" ht="15" customHeight="1">
      <c r="A107" s="286"/>
      <c r="B107" s="270" t="s">
        <v>246</v>
      </c>
      <c r="C107" s="290"/>
      <c r="D107" s="290"/>
      <c r="E107" s="290"/>
      <c r="F107" s="269"/>
    </row>
    <row r="108" spans="1:6" ht="14.25" customHeight="1">
      <c r="A108" s="288" t="s">
        <v>247</v>
      </c>
      <c r="B108" s="266" t="s">
        <v>248</v>
      </c>
      <c r="C108" s="289"/>
      <c r="D108" s="289"/>
      <c r="E108" s="289"/>
      <c r="F108" s="362"/>
    </row>
    <row r="109" spans="1:6" ht="14.25" customHeight="1">
      <c r="A109" s="288" t="s">
        <v>249</v>
      </c>
      <c r="B109" s="266" t="s">
        <v>209</v>
      </c>
      <c r="C109" s="289"/>
      <c r="D109" s="289"/>
      <c r="E109" s="289"/>
      <c r="F109" s="362"/>
    </row>
    <row r="110" spans="1:6" ht="14.25" customHeight="1">
      <c r="A110" s="288" t="s">
        <v>250</v>
      </c>
      <c r="B110" s="266" t="s">
        <v>211</v>
      </c>
      <c r="C110" s="289"/>
      <c r="D110" s="289"/>
      <c r="E110" s="289"/>
      <c r="F110" s="362"/>
    </row>
    <row r="111" spans="1:6" ht="14.25" customHeight="1">
      <c r="A111" s="288" t="s">
        <v>251</v>
      </c>
      <c r="B111" s="266" t="s">
        <v>213</v>
      </c>
      <c r="C111" s="289"/>
      <c r="D111" s="289"/>
      <c r="E111" s="289"/>
      <c r="F111" s="362"/>
    </row>
    <row r="112" spans="1:6" ht="14.25" customHeight="1">
      <c r="A112" s="288"/>
      <c r="B112" s="267" t="s">
        <v>252</v>
      </c>
      <c r="C112" s="289"/>
      <c r="D112" s="289"/>
      <c r="E112" s="289"/>
      <c r="F112" s="269"/>
    </row>
    <row r="113" spans="1:6" ht="14.25" customHeight="1">
      <c r="A113" s="288"/>
      <c r="B113" s="267" t="s">
        <v>253</v>
      </c>
      <c r="C113" s="374">
        <f>C112+C107+C103+C98</f>
        <v>0</v>
      </c>
      <c r="D113" s="374">
        <f>D112+D107+D103+D98</f>
        <v>0</v>
      </c>
      <c r="E113" s="374">
        <f>E112+E107+E103+E98</f>
        <v>0</v>
      </c>
      <c r="F113" s="269"/>
    </row>
    <row r="114" spans="1:6" ht="14.25" customHeight="1">
      <c r="A114" s="286"/>
      <c r="B114" s="267" t="s">
        <v>254</v>
      </c>
      <c r="C114" s="309">
        <f>C113+C90</f>
        <v>0</v>
      </c>
      <c r="D114" s="309">
        <f>D113+D90</f>
        <v>0</v>
      </c>
      <c r="E114" s="309">
        <f>E113+E90</f>
        <v>0</v>
      </c>
      <c r="F114" s="369"/>
    </row>
    <row r="115" spans="1:6" ht="13.5" customHeight="1">
      <c r="A115" s="297" t="s">
        <v>255</v>
      </c>
      <c r="B115" s="264" t="s">
        <v>256</v>
      </c>
      <c r="C115" s="265"/>
      <c r="D115" s="265"/>
      <c r="E115" s="265"/>
      <c r="F115" s="370"/>
    </row>
    <row r="116" spans="1:6" ht="12" customHeight="1">
      <c r="A116" s="297" t="s">
        <v>257</v>
      </c>
      <c r="B116" s="264" t="s">
        <v>258</v>
      </c>
      <c r="C116" s="265"/>
      <c r="D116" s="265"/>
      <c r="E116" s="265"/>
      <c r="F116" s="370"/>
    </row>
    <row r="117" spans="1:6" ht="12" customHeight="1">
      <c r="A117" s="298"/>
      <c r="B117" s="270" t="s">
        <v>259</v>
      </c>
      <c r="C117" s="268"/>
      <c r="D117" s="268"/>
      <c r="E117" s="268"/>
      <c r="F117" s="369"/>
    </row>
    <row r="118" spans="1:6" ht="12" customHeight="1">
      <c r="A118" s="297" t="s">
        <v>260</v>
      </c>
      <c r="B118" s="276" t="s">
        <v>261</v>
      </c>
      <c r="C118" s="277"/>
      <c r="D118" s="277"/>
      <c r="E118" s="277"/>
      <c r="F118" s="370"/>
    </row>
    <row r="119" spans="1:6" ht="12" customHeight="1">
      <c r="A119" s="297" t="s">
        <v>262</v>
      </c>
      <c r="B119" s="266" t="s">
        <v>263</v>
      </c>
      <c r="C119" s="265"/>
      <c r="D119" s="265"/>
      <c r="E119" s="265"/>
      <c r="F119" s="370"/>
    </row>
    <row r="120" spans="1:6" ht="12" customHeight="1">
      <c r="A120" s="297" t="s">
        <v>264</v>
      </c>
      <c r="B120" s="266" t="s">
        <v>265</v>
      </c>
      <c r="C120" s="265"/>
      <c r="D120" s="265"/>
      <c r="E120" s="265"/>
      <c r="F120" s="370"/>
    </row>
    <row r="121" spans="1:6" ht="12" customHeight="1">
      <c r="A121" s="297" t="s">
        <v>266</v>
      </c>
      <c r="B121" s="264" t="s">
        <v>267</v>
      </c>
      <c r="C121" s="265"/>
      <c r="D121" s="265"/>
      <c r="E121" s="265"/>
      <c r="F121" s="370"/>
    </row>
    <row r="122" spans="1:6" ht="12" customHeight="1">
      <c r="A122" s="297" t="s">
        <v>268</v>
      </c>
      <c r="B122" s="266" t="s">
        <v>269</v>
      </c>
      <c r="C122" s="265"/>
      <c r="D122" s="265"/>
      <c r="E122" s="265"/>
      <c r="F122" s="370"/>
    </row>
    <row r="123" spans="1:6" ht="12" customHeight="1">
      <c r="A123" s="297" t="s">
        <v>270</v>
      </c>
      <c r="B123" s="266" t="s">
        <v>271</v>
      </c>
      <c r="C123" s="265"/>
      <c r="D123" s="265"/>
      <c r="E123" s="265"/>
      <c r="F123" s="370"/>
    </row>
    <row r="124" spans="1:6" ht="12" customHeight="1">
      <c r="A124" s="298">
        <v>297</v>
      </c>
      <c r="B124" s="270" t="s">
        <v>272</v>
      </c>
      <c r="C124" s="268"/>
      <c r="D124" s="268"/>
      <c r="E124" s="268"/>
      <c r="F124" s="369"/>
    </row>
    <row r="125" spans="1:6" ht="12" customHeight="1">
      <c r="A125" s="297" t="s">
        <v>273</v>
      </c>
      <c r="B125" s="276" t="s">
        <v>274</v>
      </c>
      <c r="C125" s="277"/>
      <c r="D125" s="277"/>
      <c r="E125" s="277"/>
      <c r="F125" s="370"/>
    </row>
    <row r="126" spans="1:6" ht="12" customHeight="1">
      <c r="A126" s="297" t="s">
        <v>275</v>
      </c>
      <c r="B126" s="276" t="s">
        <v>276</v>
      </c>
      <c r="C126" s="277"/>
      <c r="D126" s="277"/>
      <c r="E126" s="277"/>
      <c r="F126" s="370"/>
    </row>
    <row r="127" spans="1:6" ht="12" customHeight="1">
      <c r="A127" s="297">
        <v>5915</v>
      </c>
      <c r="B127" s="276" t="s">
        <v>277</v>
      </c>
      <c r="C127" s="277"/>
      <c r="D127" s="277"/>
      <c r="E127" s="277"/>
      <c r="F127" s="370"/>
    </row>
    <row r="128" spans="1:6" ht="12" customHeight="1">
      <c r="A128" s="297">
        <v>5916</v>
      </c>
      <c r="B128" s="276" t="s">
        <v>278</v>
      </c>
      <c r="C128" s="277"/>
      <c r="D128" s="277"/>
      <c r="E128" s="277"/>
      <c r="F128" s="370"/>
    </row>
    <row r="129" spans="1:6" ht="12" customHeight="1">
      <c r="A129" s="298"/>
      <c r="B129" s="278" t="s">
        <v>279</v>
      </c>
      <c r="C129" s="279"/>
      <c r="D129" s="279"/>
      <c r="E129" s="279"/>
      <c r="F129" s="369"/>
    </row>
    <row r="130" spans="1:6" ht="12" customHeight="1">
      <c r="A130" s="298"/>
      <c r="B130" s="278" t="s">
        <v>280</v>
      </c>
      <c r="C130" s="279"/>
      <c r="D130" s="279"/>
      <c r="E130" s="279"/>
      <c r="F130" s="369"/>
    </row>
    <row r="131" spans="1:6" ht="12" customHeight="1">
      <c r="A131" s="298"/>
      <c r="B131" s="267" t="s">
        <v>281</v>
      </c>
      <c r="C131" s="309">
        <f>C130+C114</f>
        <v>0</v>
      </c>
      <c r="D131" s="309">
        <f>D130+D114</f>
        <v>0</v>
      </c>
      <c r="E131" s="309">
        <f>E130+E114</f>
        <v>0</v>
      </c>
      <c r="F131" s="36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131"/>
  <sheetViews>
    <sheetView view="pageBreakPreview" zoomScale="99" zoomScaleSheetLayoutView="99" zoomScalePageLayoutView="0" workbookViewId="0" topLeftCell="A1">
      <selection activeCell="M99" sqref="M99"/>
    </sheetView>
  </sheetViews>
  <sheetFormatPr defaultColWidth="8.83203125" defaultRowHeight="18"/>
  <cols>
    <col min="1" max="1" width="8.83203125" style="23" customWidth="1"/>
    <col min="2" max="2" width="43.83203125" style="23" customWidth="1"/>
    <col min="3" max="3" width="10.33203125" style="483" customWidth="1"/>
    <col min="4" max="4" width="8.91015625" style="483" customWidth="1"/>
    <col min="5" max="5" width="9.41015625" style="483" customWidth="1"/>
    <col min="6" max="6" width="26.83203125" style="303" customWidth="1"/>
    <col min="7" max="16384" width="8.83203125" style="23" customWidth="1"/>
  </cols>
  <sheetData>
    <row r="1" spans="1:6" ht="11.25" customHeight="1">
      <c r="A1" s="282"/>
      <c r="B1" s="283"/>
      <c r="C1" s="479"/>
      <c r="D1" s="479"/>
      <c r="E1" s="479"/>
      <c r="F1" s="357"/>
    </row>
    <row r="2" spans="1:6" ht="14.25" customHeight="1">
      <c r="A2" s="285"/>
      <c r="B2" s="29" t="s">
        <v>564</v>
      </c>
      <c r="C2" s="287"/>
      <c r="D2" s="287"/>
      <c r="E2" s="287" t="s">
        <v>14</v>
      </c>
      <c r="F2" s="358"/>
    </row>
    <row r="3" spans="1:6" s="360" customFormat="1" ht="42" customHeight="1">
      <c r="A3" s="298">
        <v>999000</v>
      </c>
      <c r="B3" s="29" t="s">
        <v>589</v>
      </c>
      <c r="C3" s="480" t="s">
        <v>500</v>
      </c>
      <c r="D3" s="481" t="s">
        <v>614</v>
      </c>
      <c r="E3" s="481" t="s">
        <v>605</v>
      </c>
      <c r="F3" s="359"/>
    </row>
    <row r="4" spans="1:6" ht="14.25" customHeight="1">
      <c r="A4" s="478" t="s">
        <v>590</v>
      </c>
      <c r="B4" s="286"/>
      <c r="C4" s="287"/>
      <c r="D4" s="287"/>
      <c r="E4" s="287"/>
      <c r="F4" s="358"/>
    </row>
    <row r="5" spans="1:6" ht="13.5" customHeight="1">
      <c r="A5" s="297" t="s">
        <v>36</v>
      </c>
      <c r="B5" s="288" t="s">
        <v>38</v>
      </c>
      <c r="C5" s="299"/>
      <c r="D5" s="299"/>
      <c r="E5" s="299"/>
      <c r="F5" s="361"/>
    </row>
    <row r="6" spans="1:6" ht="12.75" customHeight="1">
      <c r="A6" s="288" t="s">
        <v>60</v>
      </c>
      <c r="B6" s="266" t="s">
        <v>61</v>
      </c>
      <c r="C6" s="289"/>
      <c r="D6" s="289"/>
      <c r="E6" s="289"/>
      <c r="F6" s="362"/>
    </row>
    <row r="7" spans="1:6" ht="13.5" customHeight="1">
      <c r="A7" s="288" t="s">
        <v>62</v>
      </c>
      <c r="B7" s="266" t="s">
        <v>63</v>
      </c>
      <c r="C7" s="289"/>
      <c r="D7" s="289"/>
      <c r="E7" s="289"/>
      <c r="F7" s="362"/>
    </row>
    <row r="8" spans="1:6" ht="13.5" customHeight="1">
      <c r="A8" s="288" t="s">
        <v>64</v>
      </c>
      <c r="B8" s="266" t="s">
        <v>65</v>
      </c>
      <c r="C8" s="289"/>
      <c r="D8" s="289"/>
      <c r="E8" s="289"/>
      <c r="F8" s="362"/>
    </row>
    <row r="9" spans="1:6" ht="13.5" customHeight="1">
      <c r="A9" s="288" t="s">
        <v>66</v>
      </c>
      <c r="B9" s="266" t="s">
        <v>67</v>
      </c>
      <c r="C9" s="289"/>
      <c r="D9" s="289"/>
      <c r="E9" s="289"/>
      <c r="F9" s="362"/>
    </row>
    <row r="10" spans="1:6" ht="13.5" customHeight="1">
      <c r="A10" s="288" t="s">
        <v>68</v>
      </c>
      <c r="B10" s="266" t="s">
        <v>69</v>
      </c>
      <c r="C10" s="289"/>
      <c r="D10" s="289"/>
      <c r="E10" s="289"/>
      <c r="F10" s="362"/>
    </row>
    <row r="11" spans="1:6" ht="13.5" customHeight="1">
      <c r="A11" s="288" t="s">
        <v>70</v>
      </c>
      <c r="B11" s="266" t="s">
        <v>71</v>
      </c>
      <c r="C11" s="289"/>
      <c r="D11" s="289"/>
      <c r="E11" s="289"/>
      <c r="F11" s="362"/>
    </row>
    <row r="12" spans="1:6" ht="13.5" customHeight="1">
      <c r="A12" s="288" t="s">
        <v>72</v>
      </c>
      <c r="B12" s="266" t="s">
        <v>73</v>
      </c>
      <c r="C12" s="289"/>
      <c r="D12" s="289"/>
      <c r="E12" s="289"/>
      <c r="F12" s="362"/>
    </row>
    <row r="13" spans="1:6" ht="13.5" customHeight="1">
      <c r="A13" s="288" t="s">
        <v>74</v>
      </c>
      <c r="B13" s="266" t="s">
        <v>75</v>
      </c>
      <c r="C13" s="289"/>
      <c r="D13" s="289"/>
      <c r="E13" s="289"/>
      <c r="F13" s="362"/>
    </row>
    <row r="14" spans="1:6" ht="13.5" customHeight="1">
      <c r="A14" s="288" t="s">
        <v>76</v>
      </c>
      <c r="B14" s="266" t="s">
        <v>77</v>
      </c>
      <c r="C14" s="289"/>
      <c r="D14" s="289"/>
      <c r="E14" s="289"/>
      <c r="F14" s="362"/>
    </row>
    <row r="15" spans="1:6" ht="13.5" customHeight="1">
      <c r="A15" s="288" t="s">
        <v>79</v>
      </c>
      <c r="B15" s="266" t="s">
        <v>80</v>
      </c>
      <c r="C15" s="289"/>
      <c r="D15" s="289"/>
      <c r="E15" s="289"/>
      <c r="F15" s="362"/>
    </row>
    <row r="16" spans="1:6" ht="13.5" customHeight="1">
      <c r="A16" s="288" t="s">
        <v>82</v>
      </c>
      <c r="B16" s="266" t="s">
        <v>83</v>
      </c>
      <c r="C16" s="289"/>
      <c r="D16" s="289"/>
      <c r="E16" s="289"/>
      <c r="F16" s="362"/>
    </row>
    <row r="17" spans="1:6" ht="13.5" customHeight="1">
      <c r="A17" s="288" t="s">
        <v>85</v>
      </c>
      <c r="B17" s="266" t="s">
        <v>86</v>
      </c>
      <c r="C17" s="289"/>
      <c r="D17" s="289"/>
      <c r="E17" s="289"/>
      <c r="F17" s="362"/>
    </row>
    <row r="18" spans="1:6" ht="13.5" customHeight="1">
      <c r="A18" s="286"/>
      <c r="B18" s="267" t="s">
        <v>88</v>
      </c>
      <c r="C18" s="290"/>
      <c r="D18" s="290"/>
      <c r="E18" s="290"/>
      <c r="F18" s="269"/>
    </row>
    <row r="19" spans="1:6" ht="13.5" customHeight="1">
      <c r="A19" s="288" t="s">
        <v>90</v>
      </c>
      <c r="B19" s="266" t="s">
        <v>91</v>
      </c>
      <c r="C19" s="289"/>
      <c r="D19" s="289"/>
      <c r="E19" s="289"/>
      <c r="F19" s="362"/>
    </row>
    <row r="20" spans="1:6" ht="24.75" customHeight="1">
      <c r="A20" s="288" t="s">
        <v>93</v>
      </c>
      <c r="B20" s="266" t="s">
        <v>94</v>
      </c>
      <c r="C20" s="289"/>
      <c r="D20" s="289"/>
      <c r="E20" s="289"/>
      <c r="F20" s="362"/>
    </row>
    <row r="21" spans="1:6" ht="15" customHeight="1">
      <c r="A21" s="288" t="s">
        <v>97</v>
      </c>
      <c r="B21" s="266" t="s">
        <v>98</v>
      </c>
      <c r="C21" s="289"/>
      <c r="D21" s="289"/>
      <c r="E21" s="289"/>
      <c r="F21" s="362"/>
    </row>
    <row r="22" spans="1:6" ht="15" customHeight="1">
      <c r="A22" s="288" t="s">
        <v>99</v>
      </c>
      <c r="B22" s="266" t="s">
        <v>100</v>
      </c>
      <c r="C22" s="289"/>
      <c r="D22" s="289"/>
      <c r="E22" s="289"/>
      <c r="F22" s="362"/>
    </row>
    <row r="23" spans="1:6" ht="13.5" customHeight="1">
      <c r="A23" s="286"/>
      <c r="B23" s="267" t="s">
        <v>101</v>
      </c>
      <c r="C23" s="290"/>
      <c r="D23" s="290"/>
      <c r="E23" s="290"/>
      <c r="F23" s="269"/>
    </row>
    <row r="24" spans="1:6" ht="13.5" customHeight="1">
      <c r="A24" s="286"/>
      <c r="B24" s="267" t="s">
        <v>103</v>
      </c>
      <c r="C24" s="290"/>
      <c r="D24" s="290"/>
      <c r="E24" s="290"/>
      <c r="F24" s="269"/>
    </row>
    <row r="25" spans="1:6" ht="13.5" customHeight="1">
      <c r="A25" s="288" t="s">
        <v>104</v>
      </c>
      <c r="B25" s="291" t="s">
        <v>105</v>
      </c>
      <c r="C25" s="289"/>
      <c r="D25" s="289"/>
      <c r="E25" s="289"/>
      <c r="F25" s="362"/>
    </row>
    <row r="26" spans="1:6" ht="13.5" customHeight="1">
      <c r="A26" s="288" t="s">
        <v>106</v>
      </c>
      <c r="B26" s="291" t="s">
        <v>107</v>
      </c>
      <c r="C26" s="289"/>
      <c r="D26" s="289"/>
      <c r="E26" s="289"/>
      <c r="F26" s="362"/>
    </row>
    <row r="27" spans="1:6" ht="13.5" customHeight="1">
      <c r="A27" s="288" t="s">
        <v>108</v>
      </c>
      <c r="B27" s="291" t="s">
        <v>109</v>
      </c>
      <c r="C27" s="289"/>
      <c r="D27" s="289"/>
      <c r="E27" s="289"/>
      <c r="F27" s="362"/>
    </row>
    <row r="28" spans="1:6" ht="13.5" customHeight="1">
      <c r="A28" s="288">
        <v>5215</v>
      </c>
      <c r="B28" s="291" t="s">
        <v>110</v>
      </c>
      <c r="C28" s="289"/>
      <c r="D28" s="289"/>
      <c r="E28" s="289"/>
      <c r="F28" s="362"/>
    </row>
    <row r="29" spans="1:6" ht="13.5" customHeight="1">
      <c r="A29" s="288">
        <v>5216</v>
      </c>
      <c r="B29" s="291" t="s">
        <v>111</v>
      </c>
      <c r="C29" s="289"/>
      <c r="D29" s="289"/>
      <c r="E29" s="289"/>
      <c r="F29" s="362"/>
    </row>
    <row r="30" spans="1:6" ht="13.5" customHeight="1">
      <c r="A30" s="288" t="s">
        <v>112</v>
      </c>
      <c r="B30" s="291" t="s">
        <v>113</v>
      </c>
      <c r="C30" s="289"/>
      <c r="D30" s="289"/>
      <c r="E30" s="289"/>
      <c r="F30" s="362"/>
    </row>
    <row r="31" spans="1:6" s="368" customFormat="1" ht="13.5" customHeight="1">
      <c r="A31" s="364"/>
      <c r="B31" s="365" t="s">
        <v>115</v>
      </c>
      <c r="C31" s="482"/>
      <c r="D31" s="482"/>
      <c r="E31" s="482"/>
      <c r="F31" s="367"/>
    </row>
    <row r="32" spans="1:6" ht="13.5" customHeight="1">
      <c r="A32" s="288" t="s">
        <v>116</v>
      </c>
      <c r="B32" s="266" t="s">
        <v>117</v>
      </c>
      <c r="C32" s="289"/>
      <c r="D32" s="289"/>
      <c r="E32" s="289"/>
      <c r="F32" s="362"/>
    </row>
    <row r="33" spans="1:6" ht="13.5" customHeight="1">
      <c r="A33" s="288" t="s">
        <v>118</v>
      </c>
      <c r="B33" s="266" t="s">
        <v>119</v>
      </c>
      <c r="C33" s="289">
        <v>0</v>
      </c>
      <c r="D33" s="289">
        <v>0</v>
      </c>
      <c r="E33" s="289">
        <v>0</v>
      </c>
      <c r="F33" s="362"/>
    </row>
    <row r="34" spans="1:6" ht="13.5" customHeight="1">
      <c r="A34" s="286"/>
      <c r="B34" s="267" t="s">
        <v>121</v>
      </c>
      <c r="C34" s="290">
        <f>SUM(C33)</f>
        <v>0</v>
      </c>
      <c r="D34" s="290">
        <f>SUM(D33)</f>
        <v>0</v>
      </c>
      <c r="E34" s="290">
        <f>SUM(E33)</f>
        <v>0</v>
      </c>
      <c r="F34" s="269"/>
    </row>
    <row r="35" spans="1:6" ht="13.5" customHeight="1">
      <c r="A35" s="288" t="s">
        <v>122</v>
      </c>
      <c r="B35" s="266" t="s">
        <v>284</v>
      </c>
      <c r="C35" s="289"/>
      <c r="D35" s="289"/>
      <c r="E35" s="289"/>
      <c r="F35" s="362"/>
    </row>
    <row r="36" spans="1:6" ht="13.5" customHeight="1">
      <c r="A36" s="288" t="s">
        <v>124</v>
      </c>
      <c r="B36" s="266" t="s">
        <v>125</v>
      </c>
      <c r="C36" s="289"/>
      <c r="D36" s="289"/>
      <c r="E36" s="289"/>
      <c r="F36" s="362"/>
    </row>
    <row r="37" spans="1:6" ht="15" customHeight="1">
      <c r="A37" s="286"/>
      <c r="B37" s="267" t="s">
        <v>127</v>
      </c>
      <c r="C37" s="290"/>
      <c r="D37" s="290"/>
      <c r="E37" s="290"/>
      <c r="F37" s="269"/>
    </row>
    <row r="38" spans="1:6" ht="13.5" customHeight="1">
      <c r="A38" s="288" t="s">
        <v>128</v>
      </c>
      <c r="B38" s="266" t="s">
        <v>129</v>
      </c>
      <c r="C38" s="289"/>
      <c r="D38" s="289"/>
      <c r="E38" s="289"/>
      <c r="F38" s="362"/>
    </row>
    <row r="39" spans="1:6" ht="13.5" customHeight="1">
      <c r="A39" s="288" t="s">
        <v>130</v>
      </c>
      <c r="B39" s="266" t="s">
        <v>131</v>
      </c>
      <c r="C39" s="289"/>
      <c r="D39" s="289"/>
      <c r="E39" s="289"/>
      <c r="F39" s="362"/>
    </row>
    <row r="40" spans="1:6" ht="13.5" customHeight="1">
      <c r="A40" s="288" t="s">
        <v>132</v>
      </c>
      <c r="B40" s="266" t="s">
        <v>133</v>
      </c>
      <c r="C40" s="289"/>
      <c r="D40" s="289"/>
      <c r="E40" s="289"/>
      <c r="F40" s="362"/>
    </row>
    <row r="41" spans="1:6" ht="13.5" customHeight="1">
      <c r="A41" s="288" t="s">
        <v>134</v>
      </c>
      <c r="B41" s="266" t="s">
        <v>135</v>
      </c>
      <c r="C41" s="289">
        <v>0</v>
      </c>
      <c r="D41" s="289">
        <v>0</v>
      </c>
      <c r="E41" s="289">
        <v>0</v>
      </c>
      <c r="F41" s="38">
        <v>0</v>
      </c>
    </row>
    <row r="42" spans="1:6" ht="13.5" customHeight="1">
      <c r="A42" s="288" t="s">
        <v>136</v>
      </c>
      <c r="B42" s="266" t="s">
        <v>137</v>
      </c>
      <c r="C42" s="289"/>
      <c r="D42" s="289"/>
      <c r="E42" s="289"/>
      <c r="F42" s="362"/>
    </row>
    <row r="43" spans="1:6" ht="13.5" customHeight="1">
      <c r="A43" s="286"/>
      <c r="B43" s="267" t="s">
        <v>285</v>
      </c>
      <c r="C43" s="290">
        <f>SUM(C41:C42)</f>
        <v>0</v>
      </c>
      <c r="D43" s="290">
        <f>SUM(D41:D42)</f>
        <v>0</v>
      </c>
      <c r="E43" s="290">
        <f>SUM(E41:E42)</f>
        <v>0</v>
      </c>
      <c r="F43" s="269"/>
    </row>
    <row r="44" spans="1:6" ht="13.5" customHeight="1">
      <c r="A44" s="286" t="s">
        <v>140</v>
      </c>
      <c r="B44" s="267" t="s">
        <v>141</v>
      </c>
      <c r="C44" s="290"/>
      <c r="D44" s="290"/>
      <c r="E44" s="290"/>
      <c r="F44" s="269"/>
    </row>
    <row r="45" spans="1:6" ht="13.5" customHeight="1">
      <c r="A45" s="286" t="s">
        <v>143</v>
      </c>
      <c r="B45" s="267" t="s">
        <v>144</v>
      </c>
      <c r="C45" s="290"/>
      <c r="D45" s="290"/>
      <c r="E45" s="290"/>
      <c r="F45" s="269"/>
    </row>
    <row r="46" spans="1:6" ht="13.5" customHeight="1">
      <c r="A46" s="288">
        <v>533711</v>
      </c>
      <c r="B46" s="266" t="s">
        <v>145</v>
      </c>
      <c r="C46" s="289"/>
      <c r="D46" s="289"/>
      <c r="E46" s="289"/>
      <c r="F46" s="362"/>
    </row>
    <row r="47" spans="1:6" ht="13.5" customHeight="1">
      <c r="A47" s="288" t="s">
        <v>146</v>
      </c>
      <c r="B47" s="266" t="s">
        <v>147</v>
      </c>
      <c r="C47" s="289"/>
      <c r="D47" s="289"/>
      <c r="E47" s="289"/>
      <c r="F47" s="362"/>
    </row>
    <row r="48" spans="1:6" ht="13.5" customHeight="1">
      <c r="A48" s="288" t="s">
        <v>148</v>
      </c>
      <c r="B48" s="266" t="s">
        <v>149</v>
      </c>
      <c r="C48" s="289"/>
      <c r="D48" s="289"/>
      <c r="E48" s="289"/>
      <c r="F48" s="362"/>
    </row>
    <row r="49" spans="1:10" ht="13.5" customHeight="1">
      <c r="A49" s="288" t="s">
        <v>150</v>
      </c>
      <c r="B49" s="266" t="s">
        <v>151</v>
      </c>
      <c r="C49" s="289"/>
      <c r="D49" s="289"/>
      <c r="E49" s="289">
        <v>1984550</v>
      </c>
      <c r="F49" s="179" t="s">
        <v>615</v>
      </c>
      <c r="G49" s="559"/>
      <c r="H49" s="559"/>
      <c r="I49" s="559"/>
      <c r="J49" s="559"/>
    </row>
    <row r="50" spans="1:6" ht="13.5" customHeight="1">
      <c r="A50" s="286"/>
      <c r="B50" s="267" t="s">
        <v>152</v>
      </c>
      <c r="C50" s="290">
        <f>SUM(C46:C49)</f>
        <v>0</v>
      </c>
      <c r="D50" s="290">
        <f>SUM(D46:D49)</f>
        <v>0</v>
      </c>
      <c r="E50" s="290">
        <f>SUM(E46:E49)</f>
        <v>1984550</v>
      </c>
      <c r="F50" s="362" t="s">
        <v>616</v>
      </c>
    </row>
    <row r="51" spans="1:6" ht="13.5" customHeight="1">
      <c r="A51" s="288" t="s">
        <v>153</v>
      </c>
      <c r="B51" s="266" t="s">
        <v>154</v>
      </c>
      <c r="C51" s="289"/>
      <c r="D51" s="289"/>
      <c r="E51" s="289"/>
      <c r="F51" s="362"/>
    </row>
    <row r="52" spans="1:6" ht="13.5" customHeight="1">
      <c r="A52" s="288" t="s">
        <v>155</v>
      </c>
      <c r="B52" s="266" t="s">
        <v>156</v>
      </c>
      <c r="C52" s="289"/>
      <c r="D52" s="289"/>
      <c r="E52" s="289"/>
      <c r="F52" s="362"/>
    </row>
    <row r="53" spans="1:6" ht="13.5" customHeight="1">
      <c r="A53" s="286"/>
      <c r="B53" s="267" t="s">
        <v>157</v>
      </c>
      <c r="C53" s="290"/>
      <c r="D53" s="290"/>
      <c r="E53" s="290"/>
      <c r="F53" s="269"/>
    </row>
    <row r="54" spans="1:6" ht="13.5" customHeight="1">
      <c r="A54" s="288" t="s">
        <v>158</v>
      </c>
      <c r="B54" s="266" t="s">
        <v>159</v>
      </c>
      <c r="C54" s="289">
        <v>0</v>
      </c>
      <c r="D54" s="289">
        <v>0</v>
      </c>
      <c r="E54" s="289">
        <v>0</v>
      </c>
      <c r="F54" s="362"/>
    </row>
    <row r="55" spans="1:6" ht="13.5" customHeight="1">
      <c r="A55" s="288">
        <v>36423</v>
      </c>
      <c r="B55" s="266" t="s">
        <v>161</v>
      </c>
      <c r="C55" s="289"/>
      <c r="D55" s="289"/>
      <c r="E55" s="289"/>
      <c r="F55" s="362"/>
    </row>
    <row r="56" spans="1:6" ht="14.25" customHeight="1">
      <c r="A56" s="288" t="s">
        <v>162</v>
      </c>
      <c r="B56" s="266" t="s">
        <v>163</v>
      </c>
      <c r="C56" s="289"/>
      <c r="D56" s="289"/>
      <c r="E56" s="289"/>
      <c r="F56" s="362"/>
    </row>
    <row r="57" spans="1:6" ht="14.25" customHeight="1">
      <c r="A57" s="288" t="s">
        <v>164</v>
      </c>
      <c r="B57" s="266" t="s">
        <v>286</v>
      </c>
      <c r="C57" s="289"/>
      <c r="D57" s="289"/>
      <c r="E57" s="289"/>
      <c r="F57" s="362"/>
    </row>
    <row r="58" spans="1:6" ht="14.25" customHeight="1">
      <c r="A58" s="288" t="s">
        <v>166</v>
      </c>
      <c r="B58" s="266" t="s">
        <v>167</v>
      </c>
      <c r="C58" s="289"/>
      <c r="D58" s="289"/>
      <c r="E58" s="289"/>
      <c r="F58" s="362"/>
    </row>
    <row r="59" spans="1:6" ht="14.25" customHeight="1">
      <c r="A59" s="286"/>
      <c r="B59" s="267" t="s">
        <v>168</v>
      </c>
      <c r="C59" s="290">
        <f>SUM(C54:C58)</f>
        <v>0</v>
      </c>
      <c r="D59" s="290">
        <f>SUM(D54:D58)</f>
        <v>0</v>
      </c>
      <c r="E59" s="290">
        <f>SUM(E54:E58)</f>
        <v>0</v>
      </c>
      <c r="F59" s="269"/>
    </row>
    <row r="60" spans="1:6" ht="14.25" customHeight="1">
      <c r="A60" s="286"/>
      <c r="B60" s="267" t="s">
        <v>170</v>
      </c>
      <c r="C60" s="290">
        <f>C59+C53+C50+C37+C34+C45+C44+C43</f>
        <v>0</v>
      </c>
      <c r="D60" s="290">
        <f>D59+D53+D50+D37+D34+D45+D44+D43</f>
        <v>0</v>
      </c>
      <c r="E60" s="290">
        <f>E59+E53+E50+E37+E34+E45+E44+E43</f>
        <v>1984550</v>
      </c>
      <c r="F60" s="269"/>
    </row>
    <row r="61" spans="1:6" ht="14.25" customHeight="1">
      <c r="A61" s="288" t="s">
        <v>171</v>
      </c>
      <c r="B61" s="264" t="s">
        <v>172</v>
      </c>
      <c r="C61" s="289"/>
      <c r="D61" s="289"/>
      <c r="E61" s="289"/>
      <c r="F61" s="362"/>
    </row>
    <row r="62" spans="1:6" ht="14.25" customHeight="1">
      <c r="A62" s="288" t="s">
        <v>173</v>
      </c>
      <c r="B62" s="266" t="s">
        <v>174</v>
      </c>
      <c r="C62" s="289"/>
      <c r="D62" s="289"/>
      <c r="E62" s="289"/>
      <c r="F62" s="362"/>
    </row>
    <row r="63" spans="1:6" ht="14.25" customHeight="1">
      <c r="A63" s="286"/>
      <c r="B63" s="267" t="s">
        <v>175</v>
      </c>
      <c r="C63" s="290"/>
      <c r="D63" s="290"/>
      <c r="E63" s="290"/>
      <c r="F63" s="269"/>
    </row>
    <row r="64" spans="1:6" ht="10.5" customHeight="1">
      <c r="A64" s="288" t="s">
        <v>176</v>
      </c>
      <c r="B64" s="266" t="s">
        <v>177</v>
      </c>
      <c r="C64" s="289"/>
      <c r="D64" s="289"/>
      <c r="E64" s="289"/>
      <c r="F64" s="362"/>
    </row>
    <row r="65" spans="1:6" ht="10.5" customHeight="1">
      <c r="A65" s="288"/>
      <c r="B65" s="266" t="s">
        <v>178</v>
      </c>
      <c r="C65" s="289"/>
      <c r="D65" s="289"/>
      <c r="E65" s="289"/>
      <c r="F65" s="362"/>
    </row>
    <row r="66" spans="1:6" ht="10.5" customHeight="1">
      <c r="A66" s="286"/>
      <c r="B66" s="270" t="s">
        <v>179</v>
      </c>
      <c r="C66" s="290"/>
      <c r="D66" s="290"/>
      <c r="E66" s="290"/>
      <c r="F66" s="269"/>
    </row>
    <row r="67" spans="1:6" ht="10.5" customHeight="1">
      <c r="A67" s="288" t="s">
        <v>180</v>
      </c>
      <c r="B67" s="270" t="s">
        <v>181</v>
      </c>
      <c r="C67" s="289"/>
      <c r="D67" s="289"/>
      <c r="E67" s="289"/>
      <c r="F67" s="362"/>
    </row>
    <row r="68" spans="1:6" ht="10.5" customHeight="1">
      <c r="A68" s="288" t="s">
        <v>182</v>
      </c>
      <c r="B68" s="266" t="s">
        <v>183</v>
      </c>
      <c r="C68" s="289"/>
      <c r="D68" s="289"/>
      <c r="E68" s="289"/>
      <c r="F68" s="362"/>
    </row>
    <row r="69" spans="1:6" ht="15" customHeight="1">
      <c r="A69" s="288" t="s">
        <v>184</v>
      </c>
      <c r="B69" s="266" t="s">
        <v>185</v>
      </c>
      <c r="C69" s="289"/>
      <c r="D69" s="289"/>
      <c r="E69" s="289"/>
      <c r="F69" s="362"/>
    </row>
    <row r="70" spans="1:6" ht="23.25" customHeight="1">
      <c r="A70" s="288"/>
      <c r="B70" s="266" t="s">
        <v>186</v>
      </c>
      <c r="C70" s="289"/>
      <c r="D70" s="289"/>
      <c r="E70" s="289"/>
      <c r="F70" s="362"/>
    </row>
    <row r="71" spans="1:6" ht="24.75" customHeight="1">
      <c r="A71" s="288" t="s">
        <v>187</v>
      </c>
      <c r="B71" s="266" t="s">
        <v>188</v>
      </c>
      <c r="C71" s="289"/>
      <c r="D71" s="289"/>
      <c r="E71" s="289"/>
      <c r="F71" s="362"/>
    </row>
    <row r="72" spans="1:6" ht="15" customHeight="1">
      <c r="A72" s="288" t="s">
        <v>189</v>
      </c>
      <c r="B72" s="266" t="s">
        <v>190</v>
      </c>
      <c r="C72" s="289"/>
      <c r="D72" s="289"/>
      <c r="E72" s="289"/>
      <c r="F72" s="362"/>
    </row>
    <row r="73" spans="1:6" ht="15" customHeight="1">
      <c r="A73" s="286"/>
      <c r="B73" s="267" t="s">
        <v>191</v>
      </c>
      <c r="C73" s="290"/>
      <c r="D73" s="290"/>
      <c r="E73" s="290"/>
      <c r="F73" s="269"/>
    </row>
    <row r="74" spans="1:6" ht="15" customHeight="1">
      <c r="A74" s="286"/>
      <c r="B74" s="270" t="s">
        <v>192</v>
      </c>
      <c r="C74" s="290"/>
      <c r="D74" s="290"/>
      <c r="E74" s="290"/>
      <c r="F74" s="269"/>
    </row>
    <row r="75" spans="1:6" ht="12.75" customHeight="1">
      <c r="A75" s="288" t="s">
        <v>193</v>
      </c>
      <c r="B75" s="264" t="s">
        <v>194</v>
      </c>
      <c r="C75" s="289"/>
      <c r="D75" s="289"/>
      <c r="E75" s="289"/>
      <c r="F75" s="362"/>
    </row>
    <row r="76" spans="1:6" ht="12.75" customHeight="1">
      <c r="A76" s="288" t="s">
        <v>195</v>
      </c>
      <c r="B76" s="264" t="s">
        <v>196</v>
      </c>
      <c r="C76" s="289"/>
      <c r="D76" s="289"/>
      <c r="E76" s="289"/>
      <c r="F76" s="362"/>
    </row>
    <row r="77" spans="1:6" ht="12.75" customHeight="1">
      <c r="A77" s="288" t="s">
        <v>197</v>
      </c>
      <c r="B77" s="264" t="s">
        <v>198</v>
      </c>
      <c r="C77" s="289"/>
      <c r="D77" s="289"/>
      <c r="E77" s="289"/>
      <c r="F77" s="362"/>
    </row>
    <row r="78" spans="1:6" ht="12.75" customHeight="1">
      <c r="A78" s="286"/>
      <c r="B78" s="270" t="s">
        <v>199</v>
      </c>
      <c r="C78" s="290"/>
      <c r="D78" s="290"/>
      <c r="E78" s="290"/>
      <c r="F78" s="269"/>
    </row>
    <row r="79" spans="1:6" ht="26.25" customHeight="1">
      <c r="A79" s="288" t="s">
        <v>200</v>
      </c>
      <c r="B79" s="266" t="s">
        <v>201</v>
      </c>
      <c r="C79" s="289"/>
      <c r="D79" s="289"/>
      <c r="E79" s="289"/>
      <c r="F79" s="362"/>
    </row>
    <row r="80" spans="1:6" ht="11.25" customHeight="1">
      <c r="A80" s="288" t="s">
        <v>202</v>
      </c>
      <c r="B80" s="266" t="s">
        <v>287</v>
      </c>
      <c r="C80" s="289"/>
      <c r="D80" s="289"/>
      <c r="E80" s="289"/>
      <c r="F80" s="362"/>
    </row>
    <row r="81" spans="1:6" ht="11.25" customHeight="1">
      <c r="A81" s="288" t="s">
        <v>203</v>
      </c>
      <c r="B81" s="266" t="s">
        <v>204</v>
      </c>
      <c r="C81" s="289"/>
      <c r="D81" s="289"/>
      <c r="E81" s="289"/>
      <c r="F81" s="362"/>
    </row>
    <row r="82" spans="1:6" ht="11.25" customHeight="1">
      <c r="A82" s="286"/>
      <c r="B82" s="270" t="s">
        <v>205</v>
      </c>
      <c r="C82" s="290"/>
      <c r="D82" s="290"/>
      <c r="E82" s="290"/>
      <c r="F82" s="269"/>
    </row>
    <row r="83" spans="1:6" ht="11.25" customHeight="1">
      <c r="A83" s="288" t="s">
        <v>206</v>
      </c>
      <c r="B83" s="266" t="s">
        <v>207</v>
      </c>
      <c r="C83" s="289"/>
      <c r="D83" s="289"/>
      <c r="E83" s="289"/>
      <c r="F83" s="362"/>
    </row>
    <row r="84" spans="1:6" ht="11.25" customHeight="1">
      <c r="A84" s="288" t="s">
        <v>208</v>
      </c>
      <c r="B84" s="266" t="s">
        <v>209</v>
      </c>
      <c r="C84" s="289"/>
      <c r="D84" s="289"/>
      <c r="E84" s="289"/>
      <c r="F84" s="362"/>
    </row>
    <row r="85" spans="1:6" ht="11.25" customHeight="1">
      <c r="A85" s="288" t="s">
        <v>288</v>
      </c>
      <c r="B85" s="266" t="s">
        <v>211</v>
      </c>
      <c r="C85" s="289"/>
      <c r="D85" s="289"/>
      <c r="E85" s="289"/>
      <c r="F85" s="362"/>
    </row>
    <row r="86" spans="1:6" ht="11.25" customHeight="1">
      <c r="A86" s="288" t="s">
        <v>212</v>
      </c>
      <c r="B86" s="266" t="s">
        <v>213</v>
      </c>
      <c r="C86" s="289"/>
      <c r="D86" s="289"/>
      <c r="E86" s="289"/>
      <c r="F86" s="362"/>
    </row>
    <row r="87" spans="1:6" ht="11.25" customHeight="1">
      <c r="A87" s="288"/>
      <c r="B87" s="267" t="s">
        <v>214</v>
      </c>
      <c r="C87" s="289"/>
      <c r="D87" s="289"/>
      <c r="E87" s="289"/>
      <c r="F87" s="362"/>
    </row>
    <row r="88" spans="1:6" ht="15" customHeight="1">
      <c r="A88" s="288" t="s">
        <v>215</v>
      </c>
      <c r="B88" s="267" t="s">
        <v>216</v>
      </c>
      <c r="C88" s="289"/>
      <c r="D88" s="289"/>
      <c r="E88" s="289"/>
      <c r="F88" s="362"/>
    </row>
    <row r="89" spans="1:6" ht="13.5" customHeight="1">
      <c r="A89" s="286"/>
      <c r="B89" s="270" t="s">
        <v>217</v>
      </c>
      <c r="C89" s="290"/>
      <c r="D89" s="290"/>
      <c r="E89" s="290"/>
      <c r="F89" s="269"/>
    </row>
    <row r="90" spans="1:6" ht="13.5" customHeight="1">
      <c r="A90" s="286"/>
      <c r="B90" s="270" t="s">
        <v>218</v>
      </c>
      <c r="C90" s="290">
        <f>C78+C74+C60+C31+C24</f>
        <v>0</v>
      </c>
      <c r="D90" s="290">
        <f>D78+D74+D60+D31+D24</f>
        <v>0</v>
      </c>
      <c r="E90" s="290">
        <f>E78+E74+E60+E31+E24</f>
        <v>1984550</v>
      </c>
      <c r="F90" s="269"/>
    </row>
    <row r="91" spans="1:6" ht="13.5" customHeight="1">
      <c r="A91" s="288" t="s">
        <v>219</v>
      </c>
      <c r="B91" s="266" t="s">
        <v>220</v>
      </c>
      <c r="C91" s="289"/>
      <c r="D91" s="289"/>
      <c r="E91" s="289"/>
      <c r="F91" s="362"/>
    </row>
    <row r="92" spans="1:6" ht="13.5" customHeight="1">
      <c r="A92" s="288" t="s">
        <v>221</v>
      </c>
      <c r="B92" s="266" t="s">
        <v>222</v>
      </c>
      <c r="C92" s="289"/>
      <c r="D92" s="289"/>
      <c r="E92" s="289"/>
      <c r="F92" s="362"/>
    </row>
    <row r="93" spans="1:6" ht="13.5" customHeight="1">
      <c r="A93" s="288"/>
      <c r="B93" s="266" t="s">
        <v>223</v>
      </c>
      <c r="C93" s="289"/>
      <c r="D93" s="289"/>
      <c r="E93" s="289"/>
      <c r="F93" s="362"/>
    </row>
    <row r="94" spans="1:8" ht="13.5" customHeight="1">
      <c r="A94" s="288" t="s">
        <v>224</v>
      </c>
      <c r="B94" s="266" t="s">
        <v>225</v>
      </c>
      <c r="C94" s="289"/>
      <c r="D94" s="289"/>
      <c r="E94" s="289"/>
      <c r="F94" s="362"/>
      <c r="H94" s="375"/>
    </row>
    <row r="95" spans="1:17" ht="13.5" customHeight="1">
      <c r="A95" s="288" t="s">
        <v>226</v>
      </c>
      <c r="B95" s="266" t="s">
        <v>227</v>
      </c>
      <c r="C95" s="289">
        <v>0</v>
      </c>
      <c r="D95" s="289">
        <v>0</v>
      </c>
      <c r="E95" s="289">
        <v>0</v>
      </c>
      <c r="F95" s="376"/>
      <c r="G95" s="395"/>
      <c r="H95" s="395"/>
      <c r="I95" s="395"/>
      <c r="J95" s="395"/>
      <c r="K95" s="395"/>
      <c r="L95" s="395"/>
      <c r="M95" s="395"/>
      <c r="N95" s="395"/>
      <c r="O95" s="395"/>
      <c r="P95" s="395"/>
      <c r="Q95" s="395"/>
    </row>
    <row r="96" spans="1:17" ht="13.5" customHeight="1">
      <c r="A96" s="288" t="s">
        <v>226</v>
      </c>
      <c r="B96" s="266" t="s">
        <v>228</v>
      </c>
      <c r="C96" s="289"/>
      <c r="D96" s="289"/>
      <c r="E96" s="289"/>
      <c r="F96" s="376"/>
      <c r="G96" s="395"/>
      <c r="H96" s="395"/>
      <c r="I96" s="395"/>
      <c r="J96" s="395"/>
      <c r="K96" s="395"/>
      <c r="L96" s="395"/>
      <c r="M96" s="395"/>
      <c r="N96" s="395"/>
      <c r="O96" s="395"/>
      <c r="P96" s="395"/>
      <c r="Q96" s="395"/>
    </row>
    <row r="97" spans="1:17" ht="14.25" customHeight="1">
      <c r="A97" s="288" t="s">
        <v>229</v>
      </c>
      <c r="B97" s="266" t="s">
        <v>230</v>
      </c>
      <c r="C97" s="289">
        <v>0</v>
      </c>
      <c r="D97" s="289">
        <v>0</v>
      </c>
      <c r="E97" s="289">
        <v>0</v>
      </c>
      <c r="F97" s="376"/>
      <c r="G97" s="395"/>
      <c r="H97" s="395"/>
      <c r="I97" s="395"/>
      <c r="J97" s="395"/>
      <c r="K97" s="395"/>
      <c r="L97" s="395"/>
      <c r="M97" s="395"/>
      <c r="N97" s="395"/>
      <c r="O97" s="395"/>
      <c r="P97" s="395"/>
      <c r="Q97" s="395"/>
    </row>
    <row r="98" spans="1:17" ht="14.25" customHeight="1">
      <c r="A98" s="286"/>
      <c r="B98" s="267" t="s">
        <v>232</v>
      </c>
      <c r="C98" s="290">
        <f>SUM(C91:C97)</f>
        <v>0</v>
      </c>
      <c r="D98" s="290">
        <f>SUM(D91:D97)</f>
        <v>0</v>
      </c>
      <c r="E98" s="290">
        <f>SUM(E91:E97)</f>
        <v>0</v>
      </c>
      <c r="F98" s="396"/>
      <c r="G98" s="395"/>
      <c r="H98" s="395"/>
      <c r="I98" s="395"/>
      <c r="J98" s="395"/>
      <c r="K98" s="395"/>
      <c r="L98" s="395"/>
      <c r="M98" s="395"/>
      <c r="N98" s="395"/>
      <c r="O98" s="395"/>
      <c r="P98" s="395"/>
      <c r="Q98" s="395"/>
    </row>
    <row r="99" spans="1:17" ht="14.25" customHeight="1">
      <c r="A99" s="288" t="s">
        <v>233</v>
      </c>
      <c r="B99" s="266" t="s">
        <v>234</v>
      </c>
      <c r="C99" s="289">
        <v>0</v>
      </c>
      <c r="D99" s="289">
        <v>0</v>
      </c>
      <c r="E99" s="289">
        <v>0</v>
      </c>
      <c r="F99" s="376"/>
      <c r="G99" s="395"/>
      <c r="H99" s="395"/>
      <c r="I99" s="395"/>
      <c r="J99" s="395"/>
      <c r="K99" s="395"/>
      <c r="L99" s="395"/>
      <c r="M99" s="395"/>
      <c r="N99" s="395"/>
      <c r="O99" s="395"/>
      <c r="P99" s="395"/>
      <c r="Q99" s="395"/>
    </row>
    <row r="100" spans="1:17" ht="14.25" customHeight="1">
      <c r="A100" s="288" t="s">
        <v>235</v>
      </c>
      <c r="B100" s="266" t="s">
        <v>236</v>
      </c>
      <c r="C100" s="289"/>
      <c r="D100" s="289"/>
      <c r="E100" s="289"/>
      <c r="F100" s="376"/>
      <c r="G100" s="395"/>
      <c r="H100" s="395"/>
      <c r="I100" s="395"/>
      <c r="J100" s="395"/>
      <c r="K100" s="395"/>
      <c r="L100" s="395"/>
      <c r="M100" s="395"/>
      <c r="N100" s="395"/>
      <c r="O100" s="395"/>
      <c r="P100" s="395"/>
      <c r="Q100" s="395"/>
    </row>
    <row r="101" spans="1:17" ht="14.25" customHeight="1">
      <c r="A101" s="288" t="s">
        <v>237</v>
      </c>
      <c r="B101" s="266" t="s">
        <v>238</v>
      </c>
      <c r="C101" s="289"/>
      <c r="D101" s="289"/>
      <c r="E101" s="289"/>
      <c r="F101" s="376"/>
      <c r="G101" s="395"/>
      <c r="H101" s="395"/>
      <c r="I101" s="395"/>
      <c r="J101" s="395"/>
      <c r="K101" s="395"/>
      <c r="L101" s="395"/>
      <c r="M101" s="395"/>
      <c r="N101" s="395"/>
      <c r="O101" s="395"/>
      <c r="P101" s="395"/>
      <c r="Q101" s="395"/>
    </row>
    <row r="102" spans="1:17" ht="14.25" customHeight="1">
      <c r="A102" s="288" t="s">
        <v>239</v>
      </c>
      <c r="B102" s="266" t="s">
        <v>240</v>
      </c>
      <c r="C102" s="289">
        <v>0</v>
      </c>
      <c r="D102" s="289">
        <v>0</v>
      </c>
      <c r="E102" s="289">
        <v>0</v>
      </c>
      <c r="F102" s="376"/>
      <c r="G102" s="395"/>
      <c r="H102" s="395"/>
      <c r="I102" s="395"/>
      <c r="J102" s="395"/>
      <c r="K102" s="395"/>
      <c r="L102" s="395"/>
      <c r="M102" s="395"/>
      <c r="N102" s="395"/>
      <c r="O102" s="395"/>
      <c r="P102" s="395"/>
      <c r="Q102" s="395"/>
    </row>
    <row r="103" spans="1:17" ht="14.25" customHeight="1">
      <c r="A103" s="286"/>
      <c r="B103" s="267" t="s">
        <v>242</v>
      </c>
      <c r="C103" s="290">
        <f>SUM(C99:C102)</f>
        <v>0</v>
      </c>
      <c r="D103" s="290">
        <f>SUM(D99:D102)</f>
        <v>0</v>
      </c>
      <c r="E103" s="290">
        <f>SUM(E99:E102)</f>
        <v>0</v>
      </c>
      <c r="F103" s="397"/>
      <c r="G103" s="395"/>
      <c r="H103" s="395"/>
      <c r="I103" s="395"/>
      <c r="J103" s="395"/>
      <c r="K103" s="395"/>
      <c r="L103" s="395"/>
      <c r="M103" s="395"/>
      <c r="N103" s="395"/>
      <c r="O103" s="395"/>
      <c r="P103" s="395"/>
      <c r="Q103" s="395"/>
    </row>
    <row r="104" spans="1:6" ht="14.25" customHeight="1">
      <c r="A104" s="288">
        <v>246</v>
      </c>
      <c r="B104" s="266" t="s">
        <v>243</v>
      </c>
      <c r="C104" s="289"/>
      <c r="D104" s="289"/>
      <c r="E104" s="289"/>
      <c r="F104" s="362"/>
    </row>
    <row r="105" spans="1:6" ht="14.25" customHeight="1">
      <c r="A105" s="288">
        <v>247</v>
      </c>
      <c r="B105" s="266" t="s">
        <v>244</v>
      </c>
      <c r="C105" s="289"/>
      <c r="D105" s="289"/>
      <c r="E105" s="289"/>
      <c r="F105" s="362"/>
    </row>
    <row r="106" spans="1:6" ht="14.25" customHeight="1">
      <c r="A106" s="288">
        <v>249</v>
      </c>
      <c r="B106" s="266" t="s">
        <v>245</v>
      </c>
      <c r="C106" s="289"/>
      <c r="D106" s="289"/>
      <c r="E106" s="289"/>
      <c r="F106" s="376"/>
    </row>
    <row r="107" spans="1:6" ht="15" customHeight="1">
      <c r="A107" s="286"/>
      <c r="B107" s="270" t="s">
        <v>246</v>
      </c>
      <c r="C107" s="290"/>
      <c r="D107" s="290"/>
      <c r="E107" s="290"/>
      <c r="F107" s="269"/>
    </row>
    <row r="108" spans="1:6" ht="14.25" customHeight="1">
      <c r="A108" s="288" t="s">
        <v>247</v>
      </c>
      <c r="B108" s="266" t="s">
        <v>248</v>
      </c>
      <c r="C108" s="289"/>
      <c r="D108" s="289"/>
      <c r="E108" s="289"/>
      <c r="F108" s="362"/>
    </row>
    <row r="109" spans="1:6" ht="14.25" customHeight="1">
      <c r="A109" s="288" t="s">
        <v>249</v>
      </c>
      <c r="B109" s="266" t="s">
        <v>209</v>
      </c>
      <c r="C109" s="289"/>
      <c r="D109" s="289"/>
      <c r="E109" s="289"/>
      <c r="F109" s="362"/>
    </row>
    <row r="110" spans="1:6" ht="14.25" customHeight="1">
      <c r="A110" s="288" t="s">
        <v>250</v>
      </c>
      <c r="B110" s="266" t="s">
        <v>211</v>
      </c>
      <c r="C110" s="289"/>
      <c r="D110" s="289"/>
      <c r="E110" s="289"/>
      <c r="F110" s="362"/>
    </row>
    <row r="111" spans="1:6" ht="14.25" customHeight="1">
      <c r="A111" s="288" t="s">
        <v>251</v>
      </c>
      <c r="B111" s="266" t="s">
        <v>213</v>
      </c>
      <c r="C111" s="289"/>
      <c r="D111" s="289"/>
      <c r="E111" s="289"/>
      <c r="F111" s="362"/>
    </row>
    <row r="112" spans="1:6" ht="14.25" customHeight="1">
      <c r="A112" s="288"/>
      <c r="B112" s="267" t="s">
        <v>252</v>
      </c>
      <c r="C112" s="289"/>
      <c r="D112" s="289"/>
      <c r="E112" s="289"/>
      <c r="F112" s="269"/>
    </row>
    <row r="113" spans="1:6" ht="14.25" customHeight="1">
      <c r="A113" s="288"/>
      <c r="B113" s="267" t="s">
        <v>253</v>
      </c>
      <c r="C113" s="374">
        <f>C112+C107+C103+C98</f>
        <v>0</v>
      </c>
      <c r="D113" s="374">
        <f>D112+D107+D103+D98</f>
        <v>0</v>
      </c>
      <c r="E113" s="374">
        <f>E112+E107+E103+E98</f>
        <v>0</v>
      </c>
      <c r="F113" s="269"/>
    </row>
    <row r="114" spans="1:6" ht="14.25" customHeight="1">
      <c r="A114" s="286"/>
      <c r="B114" s="267" t="s">
        <v>254</v>
      </c>
      <c r="C114" s="290">
        <f>C113+C90</f>
        <v>0</v>
      </c>
      <c r="D114" s="290">
        <f>D113+D90</f>
        <v>0</v>
      </c>
      <c r="E114" s="290">
        <f>E113+E90</f>
        <v>1984550</v>
      </c>
      <c r="F114" s="369"/>
    </row>
    <row r="115" spans="1:6" ht="13.5" customHeight="1">
      <c r="A115" s="297" t="s">
        <v>255</v>
      </c>
      <c r="B115" s="264" t="s">
        <v>256</v>
      </c>
      <c r="C115" s="289"/>
      <c r="D115" s="289"/>
      <c r="E115" s="289"/>
      <c r="F115" s="370"/>
    </row>
    <row r="116" spans="1:6" ht="12" customHeight="1">
      <c r="A116" s="297" t="s">
        <v>257</v>
      </c>
      <c r="B116" s="264" t="s">
        <v>258</v>
      </c>
      <c r="C116" s="289"/>
      <c r="D116" s="289"/>
      <c r="E116" s="289"/>
      <c r="F116" s="370"/>
    </row>
    <row r="117" spans="1:6" ht="12" customHeight="1">
      <c r="A117" s="298"/>
      <c r="B117" s="270" t="s">
        <v>259</v>
      </c>
      <c r="C117" s="290"/>
      <c r="D117" s="290"/>
      <c r="E117" s="290"/>
      <c r="F117" s="369"/>
    </row>
    <row r="118" spans="1:6" ht="12" customHeight="1">
      <c r="A118" s="297" t="s">
        <v>260</v>
      </c>
      <c r="B118" s="276" t="s">
        <v>261</v>
      </c>
      <c r="C118" s="299"/>
      <c r="D118" s="299"/>
      <c r="E118" s="299"/>
      <c r="F118" s="370"/>
    </row>
    <row r="119" spans="1:6" ht="12" customHeight="1">
      <c r="A119" s="297" t="s">
        <v>262</v>
      </c>
      <c r="B119" s="266" t="s">
        <v>263</v>
      </c>
      <c r="C119" s="289"/>
      <c r="D119" s="289"/>
      <c r="E119" s="289"/>
      <c r="F119" s="370"/>
    </row>
    <row r="120" spans="1:6" ht="12" customHeight="1">
      <c r="A120" s="297" t="s">
        <v>264</v>
      </c>
      <c r="B120" s="266" t="s">
        <v>265</v>
      </c>
      <c r="C120" s="289"/>
      <c r="D120" s="289"/>
      <c r="E120" s="289"/>
      <c r="F120" s="370"/>
    </row>
    <row r="121" spans="1:6" ht="12" customHeight="1">
      <c r="A121" s="297" t="s">
        <v>266</v>
      </c>
      <c r="B121" s="264" t="s">
        <v>267</v>
      </c>
      <c r="C121" s="289"/>
      <c r="D121" s="289"/>
      <c r="E121" s="289"/>
      <c r="F121" s="370"/>
    </row>
    <row r="122" spans="1:6" ht="12" customHeight="1">
      <c r="A122" s="297" t="s">
        <v>268</v>
      </c>
      <c r="B122" s="266" t="s">
        <v>269</v>
      </c>
      <c r="C122" s="289"/>
      <c r="D122" s="289"/>
      <c r="E122" s="289"/>
      <c r="F122" s="370"/>
    </row>
    <row r="123" spans="1:6" ht="12" customHeight="1">
      <c r="A123" s="297" t="s">
        <v>270</v>
      </c>
      <c r="B123" s="266" t="s">
        <v>271</v>
      </c>
      <c r="C123" s="289"/>
      <c r="D123" s="289"/>
      <c r="E123" s="289"/>
      <c r="F123" s="370"/>
    </row>
    <row r="124" spans="1:6" ht="12" customHeight="1">
      <c r="A124" s="298">
        <v>297</v>
      </c>
      <c r="B124" s="270" t="s">
        <v>272</v>
      </c>
      <c r="C124" s="290"/>
      <c r="D124" s="290"/>
      <c r="E124" s="290"/>
      <c r="F124" s="369"/>
    </row>
    <row r="125" spans="1:6" ht="12" customHeight="1">
      <c r="A125" s="297" t="s">
        <v>273</v>
      </c>
      <c r="B125" s="276" t="s">
        <v>274</v>
      </c>
      <c r="C125" s="299"/>
      <c r="D125" s="299"/>
      <c r="E125" s="299"/>
      <c r="F125" s="370"/>
    </row>
    <row r="126" spans="1:6" ht="12" customHeight="1">
      <c r="A126" s="297" t="s">
        <v>275</v>
      </c>
      <c r="B126" s="276" t="s">
        <v>276</v>
      </c>
      <c r="C126" s="299"/>
      <c r="D126" s="299"/>
      <c r="E126" s="299"/>
      <c r="F126" s="370"/>
    </row>
    <row r="127" spans="1:6" ht="12" customHeight="1">
      <c r="A127" s="297">
        <v>5915</v>
      </c>
      <c r="B127" s="276" t="s">
        <v>277</v>
      </c>
      <c r="C127" s="299"/>
      <c r="D127" s="299"/>
      <c r="E127" s="299"/>
      <c r="F127" s="370"/>
    </row>
    <row r="128" spans="1:6" ht="12" customHeight="1">
      <c r="A128" s="297">
        <v>5916</v>
      </c>
      <c r="B128" s="276" t="s">
        <v>278</v>
      </c>
      <c r="C128" s="299"/>
      <c r="D128" s="299"/>
      <c r="E128" s="299"/>
      <c r="F128" s="370"/>
    </row>
    <row r="129" spans="1:6" ht="12" customHeight="1">
      <c r="A129" s="298"/>
      <c r="B129" s="278" t="s">
        <v>279</v>
      </c>
      <c r="C129" s="287"/>
      <c r="D129" s="287"/>
      <c r="E129" s="287"/>
      <c r="F129" s="369"/>
    </row>
    <row r="130" spans="1:6" ht="12" customHeight="1">
      <c r="A130" s="298"/>
      <c r="B130" s="278" t="s">
        <v>280</v>
      </c>
      <c r="C130" s="287"/>
      <c r="D130" s="287"/>
      <c r="E130" s="287"/>
      <c r="F130" s="369"/>
    </row>
    <row r="131" spans="1:6" ht="12" customHeight="1">
      <c r="A131" s="298"/>
      <c r="B131" s="267" t="s">
        <v>281</v>
      </c>
      <c r="C131" s="290">
        <f>C130+C114</f>
        <v>0</v>
      </c>
      <c r="D131" s="290">
        <f>D130+D114</f>
        <v>0</v>
      </c>
      <c r="E131" s="290">
        <f>E130+E114</f>
        <v>1984550</v>
      </c>
      <c r="F131" s="369"/>
    </row>
  </sheetData>
  <sheetProtection/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1" r:id="rId1"/>
  <headerFooter>
    <oddHeader>&amp;R&amp;A</oddHeader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131"/>
  <sheetViews>
    <sheetView view="pageBreakPreview" zoomScaleSheetLayoutView="100" zoomScalePageLayoutView="0" workbookViewId="0" topLeftCell="A1">
      <selection activeCell="E3" sqref="E3"/>
    </sheetView>
  </sheetViews>
  <sheetFormatPr defaultColWidth="8.83203125" defaultRowHeight="18"/>
  <cols>
    <col min="1" max="1" width="9.83203125" style="82" customWidth="1"/>
    <col min="2" max="2" width="45.83203125" style="82" customWidth="1"/>
    <col min="3" max="3" width="9.66015625" style="82" customWidth="1"/>
    <col min="4" max="4" width="8.91015625" style="82" customWidth="1"/>
    <col min="5" max="5" width="12.83203125" style="82" customWidth="1"/>
    <col min="6" max="6" width="18.41015625" style="83" customWidth="1"/>
    <col min="7" max="16384" width="8.83203125" style="82" customWidth="1"/>
  </cols>
  <sheetData>
    <row r="1" spans="1:6" ht="12.75">
      <c r="A1" s="84"/>
      <c r="B1" s="85"/>
      <c r="C1" s="86"/>
      <c r="D1" s="86"/>
      <c r="E1" s="86"/>
      <c r="F1" s="87"/>
    </row>
    <row r="2" spans="1:6" ht="12.75">
      <c r="A2" s="88"/>
      <c r="B2" s="29" t="s">
        <v>564</v>
      </c>
      <c r="C2" s="89"/>
      <c r="D2" s="89"/>
      <c r="E2" s="89" t="s">
        <v>14</v>
      </c>
      <c r="F2" s="90"/>
    </row>
    <row r="3" spans="1:6" ht="39">
      <c r="A3" s="88">
        <v>841901</v>
      </c>
      <c r="B3" s="29" t="s">
        <v>289</v>
      </c>
      <c r="C3" s="33" t="s">
        <v>500</v>
      </c>
      <c r="D3" s="33" t="s">
        <v>557</v>
      </c>
      <c r="E3" s="33" t="s">
        <v>605</v>
      </c>
      <c r="F3" s="90"/>
    </row>
    <row r="4" spans="1:6" ht="12.75">
      <c r="A4" s="88" t="s">
        <v>290</v>
      </c>
      <c r="B4" s="29"/>
      <c r="C4" s="34"/>
      <c r="D4" s="34"/>
      <c r="E4" s="34"/>
      <c r="F4" s="90"/>
    </row>
    <row r="5" spans="1:6" ht="12.75">
      <c r="A5" s="91" t="s">
        <v>36</v>
      </c>
      <c r="B5" s="92" t="s">
        <v>38</v>
      </c>
      <c r="C5" s="37"/>
      <c r="D5" s="37"/>
      <c r="E5" s="37"/>
      <c r="F5" s="93"/>
    </row>
    <row r="6" spans="1:6" ht="13.5" customHeight="1">
      <c r="A6" s="92" t="s">
        <v>60</v>
      </c>
      <c r="B6" s="39" t="s">
        <v>61</v>
      </c>
      <c r="C6" s="40"/>
      <c r="D6" s="40"/>
      <c r="E6" s="40"/>
      <c r="F6" s="38"/>
    </row>
    <row r="7" spans="1:6" ht="13.5" customHeight="1">
      <c r="A7" s="92" t="s">
        <v>62</v>
      </c>
      <c r="B7" s="39" t="s">
        <v>63</v>
      </c>
      <c r="C7" s="40"/>
      <c r="D7" s="40"/>
      <c r="E7" s="40"/>
      <c r="F7" s="38"/>
    </row>
    <row r="8" spans="1:6" ht="13.5" customHeight="1">
      <c r="A8" s="92" t="s">
        <v>64</v>
      </c>
      <c r="B8" s="39" t="s">
        <v>65</v>
      </c>
      <c r="C8" s="40"/>
      <c r="D8" s="40"/>
      <c r="E8" s="40"/>
      <c r="F8" s="38"/>
    </row>
    <row r="9" spans="1:6" ht="13.5" customHeight="1">
      <c r="A9" s="92" t="s">
        <v>66</v>
      </c>
      <c r="B9" s="39" t="s">
        <v>67</v>
      </c>
      <c r="C9" s="40"/>
      <c r="D9" s="40"/>
      <c r="E9" s="40"/>
      <c r="F9" s="38"/>
    </row>
    <row r="10" spans="1:6" ht="13.5" customHeight="1">
      <c r="A10" s="92" t="s">
        <v>68</v>
      </c>
      <c r="B10" s="39" t="s">
        <v>69</v>
      </c>
      <c r="C10" s="40"/>
      <c r="D10" s="40"/>
      <c r="E10" s="40"/>
      <c r="F10" s="38"/>
    </row>
    <row r="11" spans="1:6" ht="13.5" customHeight="1">
      <c r="A11" s="92" t="s">
        <v>70</v>
      </c>
      <c r="B11" s="39" t="s">
        <v>71</v>
      </c>
      <c r="C11" s="40"/>
      <c r="D11" s="40"/>
      <c r="E11" s="40"/>
      <c r="F11" s="38"/>
    </row>
    <row r="12" spans="1:6" ht="13.5" customHeight="1">
      <c r="A12" s="92" t="s">
        <v>72</v>
      </c>
      <c r="B12" s="39" t="s">
        <v>73</v>
      </c>
      <c r="C12" s="40"/>
      <c r="D12" s="40"/>
      <c r="E12" s="40"/>
      <c r="F12" s="38"/>
    </row>
    <row r="13" spans="1:6" ht="13.5" customHeight="1">
      <c r="A13" s="92" t="s">
        <v>74</v>
      </c>
      <c r="B13" s="39" t="s">
        <v>75</v>
      </c>
      <c r="C13" s="40"/>
      <c r="D13" s="40"/>
      <c r="E13" s="40"/>
      <c r="F13" s="38"/>
    </row>
    <row r="14" spans="1:6" ht="13.5" customHeight="1">
      <c r="A14" s="92" t="s">
        <v>76</v>
      </c>
      <c r="B14" s="39" t="s">
        <v>77</v>
      </c>
      <c r="C14" s="40"/>
      <c r="D14" s="40"/>
      <c r="E14" s="40"/>
      <c r="F14" s="38"/>
    </row>
    <row r="15" spans="1:6" ht="13.5" customHeight="1">
      <c r="A15" s="92" t="s">
        <v>79</v>
      </c>
      <c r="B15" s="39" t="s">
        <v>80</v>
      </c>
      <c r="C15" s="40"/>
      <c r="D15" s="40"/>
      <c r="E15" s="40"/>
      <c r="F15" s="38"/>
    </row>
    <row r="16" spans="1:6" ht="13.5" customHeight="1">
      <c r="A16" s="92" t="s">
        <v>82</v>
      </c>
      <c r="B16" s="39" t="s">
        <v>83</v>
      </c>
      <c r="C16" s="40"/>
      <c r="D16" s="40"/>
      <c r="E16" s="40"/>
      <c r="F16" s="38"/>
    </row>
    <row r="17" spans="1:6" ht="13.5" customHeight="1">
      <c r="A17" s="92" t="s">
        <v>85</v>
      </c>
      <c r="B17" s="39" t="s">
        <v>86</v>
      </c>
      <c r="C17" s="40"/>
      <c r="D17" s="40"/>
      <c r="E17" s="40"/>
      <c r="F17" s="38"/>
    </row>
    <row r="18" spans="1:6" ht="13.5" customHeight="1">
      <c r="A18" s="29"/>
      <c r="B18" s="42" t="s">
        <v>88</v>
      </c>
      <c r="C18" s="43"/>
      <c r="D18" s="43"/>
      <c r="E18" s="43"/>
      <c r="F18" s="45"/>
    </row>
    <row r="19" spans="1:6" ht="13.5" customHeight="1">
      <c r="A19" s="92" t="s">
        <v>90</v>
      </c>
      <c r="B19" s="39" t="s">
        <v>91</v>
      </c>
      <c r="C19" s="40"/>
      <c r="D19" s="40"/>
      <c r="E19" s="40"/>
      <c r="F19" s="38"/>
    </row>
    <row r="20" spans="1:6" ht="24.75" customHeight="1">
      <c r="A20" s="92" t="s">
        <v>93</v>
      </c>
      <c r="B20" s="39" t="s">
        <v>94</v>
      </c>
      <c r="C20" s="40"/>
      <c r="D20" s="40"/>
      <c r="E20" s="40"/>
      <c r="F20" s="38"/>
    </row>
    <row r="21" spans="1:6" ht="12" customHeight="1">
      <c r="A21" s="92" t="s">
        <v>97</v>
      </c>
      <c r="B21" s="39" t="s">
        <v>98</v>
      </c>
      <c r="C21" s="40"/>
      <c r="D21" s="40"/>
      <c r="E21" s="40"/>
      <c r="F21" s="38"/>
    </row>
    <row r="22" spans="1:6" ht="12" customHeight="1">
      <c r="A22" s="92" t="s">
        <v>99</v>
      </c>
      <c r="B22" s="39" t="s">
        <v>100</v>
      </c>
      <c r="C22" s="40"/>
      <c r="D22" s="40"/>
      <c r="E22" s="40"/>
      <c r="F22" s="38"/>
    </row>
    <row r="23" spans="1:6" ht="12" customHeight="1">
      <c r="A23" s="29"/>
      <c r="B23" s="42" t="s">
        <v>101</v>
      </c>
      <c r="C23" s="43"/>
      <c r="D23" s="43"/>
      <c r="E23" s="43"/>
      <c r="F23" s="45"/>
    </row>
    <row r="24" spans="1:6" ht="12" customHeight="1">
      <c r="A24" s="29"/>
      <c r="B24" s="42" t="s">
        <v>103</v>
      </c>
      <c r="C24" s="43"/>
      <c r="D24" s="43"/>
      <c r="E24" s="43"/>
      <c r="F24" s="45"/>
    </row>
    <row r="25" spans="1:6" ht="12" customHeight="1">
      <c r="A25" s="92" t="s">
        <v>104</v>
      </c>
      <c r="B25" s="46" t="s">
        <v>105</v>
      </c>
      <c r="C25" s="40"/>
      <c r="D25" s="40"/>
      <c r="E25" s="40"/>
      <c r="F25" s="38"/>
    </row>
    <row r="26" spans="1:6" ht="12" customHeight="1">
      <c r="A26" s="92" t="s">
        <v>106</v>
      </c>
      <c r="B26" s="46" t="s">
        <v>107</v>
      </c>
      <c r="C26" s="40"/>
      <c r="D26" s="40"/>
      <c r="E26" s="40"/>
      <c r="F26" s="38"/>
    </row>
    <row r="27" spans="1:6" ht="15" customHeight="1">
      <c r="A27" s="92" t="s">
        <v>108</v>
      </c>
      <c r="B27" s="46" t="s">
        <v>109</v>
      </c>
      <c r="C27" s="40"/>
      <c r="D27" s="40"/>
      <c r="E27" s="40"/>
      <c r="F27" s="38"/>
    </row>
    <row r="28" spans="1:6" ht="11.25" customHeight="1">
      <c r="A28" s="92">
        <v>5215</v>
      </c>
      <c r="B28" s="46" t="s">
        <v>110</v>
      </c>
      <c r="C28" s="40"/>
      <c r="D28" s="40"/>
      <c r="E28" s="40"/>
      <c r="F28" s="38"/>
    </row>
    <row r="29" spans="1:6" ht="11.25" customHeight="1">
      <c r="A29" s="92">
        <v>5216</v>
      </c>
      <c r="B29" s="46" t="s">
        <v>111</v>
      </c>
      <c r="C29" s="40"/>
      <c r="D29" s="40"/>
      <c r="E29" s="40"/>
      <c r="F29" s="38"/>
    </row>
    <row r="30" spans="1:6" ht="11.25" customHeight="1">
      <c r="A30" s="92" t="s">
        <v>112</v>
      </c>
      <c r="B30" s="46" t="s">
        <v>113</v>
      </c>
      <c r="C30" s="40"/>
      <c r="D30" s="40"/>
      <c r="E30" s="40"/>
      <c r="F30" s="38"/>
    </row>
    <row r="31" spans="1:6" ht="11.25" customHeight="1">
      <c r="A31" s="29"/>
      <c r="B31" s="94" t="s">
        <v>115</v>
      </c>
      <c r="C31" s="43"/>
      <c r="D31" s="43"/>
      <c r="E31" s="43"/>
      <c r="F31" s="45"/>
    </row>
    <row r="32" spans="1:6" ht="11.25" customHeight="1">
      <c r="A32" s="92" t="s">
        <v>116</v>
      </c>
      <c r="B32" s="39" t="s">
        <v>117</v>
      </c>
      <c r="C32" s="40"/>
      <c r="D32" s="40"/>
      <c r="E32" s="40"/>
      <c r="F32" s="38"/>
    </row>
    <row r="33" spans="1:6" ht="11.25" customHeight="1">
      <c r="A33" s="92" t="s">
        <v>118</v>
      </c>
      <c r="B33" s="39" t="s">
        <v>119</v>
      </c>
      <c r="C33" s="40"/>
      <c r="D33" s="40"/>
      <c r="E33" s="40"/>
      <c r="F33" s="38"/>
    </row>
    <row r="34" spans="1:6" ht="11.25" customHeight="1">
      <c r="A34" s="29"/>
      <c r="B34" s="42" t="s">
        <v>121</v>
      </c>
      <c r="C34" s="43"/>
      <c r="D34" s="43"/>
      <c r="E34" s="43"/>
      <c r="F34" s="45"/>
    </row>
    <row r="35" spans="1:6" ht="11.25" customHeight="1">
      <c r="A35" s="92" t="s">
        <v>122</v>
      </c>
      <c r="B35" s="39" t="s">
        <v>284</v>
      </c>
      <c r="C35" s="40"/>
      <c r="D35" s="40"/>
      <c r="E35" s="40"/>
      <c r="F35" s="38"/>
    </row>
    <row r="36" spans="1:6" ht="11.25" customHeight="1">
      <c r="A36" s="92" t="s">
        <v>124</v>
      </c>
      <c r="B36" s="39" t="s">
        <v>125</v>
      </c>
      <c r="C36" s="40"/>
      <c r="D36" s="40"/>
      <c r="E36" s="40"/>
      <c r="F36" s="38"/>
    </row>
    <row r="37" spans="1:6" ht="11.25" customHeight="1">
      <c r="A37" s="29"/>
      <c r="B37" s="42" t="s">
        <v>127</v>
      </c>
      <c r="C37" s="43"/>
      <c r="D37" s="43"/>
      <c r="E37" s="43"/>
      <c r="F37" s="45"/>
    </row>
    <row r="38" spans="1:6" ht="11.25" customHeight="1">
      <c r="A38" s="92" t="s">
        <v>128</v>
      </c>
      <c r="B38" s="39" t="s">
        <v>129</v>
      </c>
      <c r="C38" s="40"/>
      <c r="D38" s="40"/>
      <c r="E38" s="40"/>
      <c r="F38" s="38"/>
    </row>
    <row r="39" spans="1:6" ht="11.25" customHeight="1">
      <c r="A39" s="92" t="s">
        <v>130</v>
      </c>
      <c r="B39" s="39" t="s">
        <v>131</v>
      </c>
      <c r="C39" s="40"/>
      <c r="D39" s="40"/>
      <c r="E39" s="40"/>
      <c r="F39" s="38"/>
    </row>
    <row r="40" spans="1:6" ht="11.25" customHeight="1">
      <c r="A40" s="92" t="s">
        <v>132</v>
      </c>
      <c r="B40" s="39" t="s">
        <v>133</v>
      </c>
      <c r="C40" s="40"/>
      <c r="D40" s="40"/>
      <c r="E40" s="40"/>
      <c r="F40" s="38"/>
    </row>
    <row r="41" spans="1:6" ht="11.25" customHeight="1">
      <c r="A41" s="92" t="s">
        <v>134</v>
      </c>
      <c r="B41" s="39" t="s">
        <v>135</v>
      </c>
      <c r="C41" s="40"/>
      <c r="D41" s="40"/>
      <c r="E41" s="40"/>
      <c r="F41" s="38"/>
    </row>
    <row r="42" spans="1:6" ht="11.25" customHeight="1">
      <c r="A42" s="92" t="s">
        <v>136</v>
      </c>
      <c r="B42" s="39" t="s">
        <v>137</v>
      </c>
      <c r="C42" s="40"/>
      <c r="D42" s="40"/>
      <c r="E42" s="40"/>
      <c r="F42" s="38"/>
    </row>
    <row r="43" spans="1:6" ht="11.25" customHeight="1">
      <c r="A43" s="29"/>
      <c r="B43" s="42" t="s">
        <v>285</v>
      </c>
      <c r="C43" s="43"/>
      <c r="D43" s="43"/>
      <c r="E43" s="43"/>
      <c r="F43" s="45"/>
    </row>
    <row r="44" spans="1:6" ht="11.25" customHeight="1">
      <c r="A44" s="29" t="s">
        <v>140</v>
      </c>
      <c r="B44" s="42" t="s">
        <v>141</v>
      </c>
      <c r="C44" s="43"/>
      <c r="D44" s="43"/>
      <c r="E44" s="43"/>
      <c r="F44" s="45"/>
    </row>
    <row r="45" spans="1:6" ht="11.25" customHeight="1">
      <c r="A45" s="29" t="s">
        <v>143</v>
      </c>
      <c r="B45" s="42" t="s">
        <v>144</v>
      </c>
      <c r="C45" s="43"/>
      <c r="D45" s="43"/>
      <c r="E45" s="43"/>
      <c r="F45" s="45"/>
    </row>
    <row r="46" spans="1:6" ht="11.25" customHeight="1">
      <c r="A46" s="92">
        <v>533711</v>
      </c>
      <c r="B46" s="39" t="s">
        <v>145</v>
      </c>
      <c r="C46" s="40"/>
      <c r="D46" s="40"/>
      <c r="E46" s="40"/>
      <c r="F46" s="38"/>
    </row>
    <row r="47" spans="1:6" ht="11.25" customHeight="1">
      <c r="A47" s="92" t="s">
        <v>146</v>
      </c>
      <c r="B47" s="39" t="s">
        <v>147</v>
      </c>
      <c r="C47" s="40"/>
      <c r="D47" s="40"/>
      <c r="E47" s="40"/>
      <c r="F47" s="38"/>
    </row>
    <row r="48" spans="1:6" ht="11.25" customHeight="1">
      <c r="A48" s="92" t="s">
        <v>148</v>
      </c>
      <c r="B48" s="39" t="s">
        <v>149</v>
      </c>
      <c r="C48" s="40"/>
      <c r="D48" s="40"/>
      <c r="E48" s="40"/>
      <c r="F48" s="38"/>
    </row>
    <row r="49" spans="1:6" ht="11.25" customHeight="1">
      <c r="A49" s="92" t="s">
        <v>150</v>
      </c>
      <c r="B49" s="39" t="s">
        <v>151</v>
      </c>
      <c r="C49" s="40"/>
      <c r="D49" s="40"/>
      <c r="E49" s="40"/>
      <c r="F49" s="38"/>
    </row>
    <row r="50" spans="1:6" ht="11.25" customHeight="1">
      <c r="A50" s="29"/>
      <c r="B50" s="42" t="s">
        <v>152</v>
      </c>
      <c r="C50" s="43"/>
      <c r="D50" s="43"/>
      <c r="E50" s="43"/>
      <c r="F50" s="45"/>
    </row>
    <row r="51" spans="1:6" ht="11.25" customHeight="1">
      <c r="A51" s="92" t="s">
        <v>153</v>
      </c>
      <c r="B51" s="39" t="s">
        <v>154</v>
      </c>
      <c r="C51" s="40"/>
      <c r="D51" s="40"/>
      <c r="E51" s="40"/>
      <c r="F51" s="38"/>
    </row>
    <row r="52" spans="1:6" ht="11.25" customHeight="1">
      <c r="A52" s="92" t="s">
        <v>155</v>
      </c>
      <c r="B52" s="39" t="s">
        <v>156</v>
      </c>
      <c r="C52" s="40"/>
      <c r="D52" s="40"/>
      <c r="E52" s="40"/>
      <c r="F52" s="38"/>
    </row>
    <row r="53" spans="1:6" ht="11.25" customHeight="1">
      <c r="A53" s="29"/>
      <c r="B53" s="42" t="s">
        <v>157</v>
      </c>
      <c r="C53" s="43"/>
      <c r="D53" s="43"/>
      <c r="E53" s="43"/>
      <c r="F53" s="45"/>
    </row>
    <row r="54" spans="1:6" ht="11.25" customHeight="1">
      <c r="A54" s="92" t="s">
        <v>158</v>
      </c>
      <c r="B54" s="39" t="s">
        <v>159</v>
      </c>
      <c r="C54" s="40"/>
      <c r="D54" s="40"/>
      <c r="E54" s="40"/>
      <c r="F54" s="38"/>
    </row>
    <row r="55" spans="1:6" ht="11.25" customHeight="1">
      <c r="A55" s="92">
        <v>36423</v>
      </c>
      <c r="B55" s="39" t="s">
        <v>161</v>
      </c>
      <c r="C55" s="40"/>
      <c r="D55" s="40"/>
      <c r="E55" s="40"/>
      <c r="F55" s="38"/>
    </row>
    <row r="56" spans="1:6" ht="11.25" customHeight="1">
      <c r="A56" s="92" t="s">
        <v>162</v>
      </c>
      <c r="B56" s="39" t="s">
        <v>291</v>
      </c>
      <c r="C56" s="40">
        <v>0</v>
      </c>
      <c r="D56" s="40">
        <v>976</v>
      </c>
      <c r="E56" s="40">
        <v>0</v>
      </c>
      <c r="F56" s="38"/>
    </row>
    <row r="57" spans="1:6" ht="11.25" customHeight="1">
      <c r="A57" s="92" t="s">
        <v>164</v>
      </c>
      <c r="B57" s="39" t="s">
        <v>286</v>
      </c>
      <c r="C57" s="40"/>
      <c r="D57" s="40"/>
      <c r="E57" s="40"/>
      <c r="F57" s="38"/>
    </row>
    <row r="58" spans="1:6" ht="11.25" customHeight="1">
      <c r="A58" s="92" t="s">
        <v>166</v>
      </c>
      <c r="B58" s="39" t="s">
        <v>167</v>
      </c>
      <c r="C58" s="95">
        <v>0</v>
      </c>
      <c r="D58" s="95">
        <v>0</v>
      </c>
      <c r="E58" s="95">
        <v>0</v>
      </c>
      <c r="F58" s="38"/>
    </row>
    <row r="59" spans="1:6" ht="11.25" customHeight="1">
      <c r="A59" s="29"/>
      <c r="B59" s="42" t="s">
        <v>168</v>
      </c>
      <c r="C59" s="96">
        <f>C58+C55+C54+C53+C52</f>
        <v>0</v>
      </c>
      <c r="D59" s="408">
        <f>D56+D58+D55+D54+D53+D52</f>
        <v>976</v>
      </c>
      <c r="E59" s="408">
        <f>E56+E58+E55+E54+E53+E52</f>
        <v>0</v>
      </c>
      <c r="F59" s="45"/>
    </row>
    <row r="60" spans="1:6" ht="11.25" customHeight="1">
      <c r="A60" s="29"/>
      <c r="B60" s="42" t="s">
        <v>170</v>
      </c>
      <c r="C60" s="96">
        <f>SUM(C59+C51+C48+C29+C25)</f>
        <v>0</v>
      </c>
      <c r="D60" s="96">
        <f>SUM(D59+D51+D48+D29+D25)</f>
        <v>976</v>
      </c>
      <c r="E60" s="96">
        <f>SUM(E59+E51+E48+E29+E25)</f>
        <v>0</v>
      </c>
      <c r="F60" s="45"/>
    </row>
    <row r="61" spans="1:6" ht="11.25" customHeight="1">
      <c r="A61" s="92" t="s">
        <v>171</v>
      </c>
      <c r="B61" s="97" t="s">
        <v>172</v>
      </c>
      <c r="C61" s="40"/>
      <c r="D61" s="40"/>
      <c r="E61" s="40"/>
      <c r="F61" s="38"/>
    </row>
    <row r="62" spans="1:6" ht="11.25" customHeight="1">
      <c r="A62" s="92" t="s">
        <v>173</v>
      </c>
      <c r="B62" s="39" t="s">
        <v>174</v>
      </c>
      <c r="C62" s="40"/>
      <c r="D62" s="40"/>
      <c r="E62" s="40"/>
      <c r="F62" s="38"/>
    </row>
    <row r="63" spans="1:6" ht="11.25" customHeight="1">
      <c r="A63" s="29"/>
      <c r="B63" s="42" t="s">
        <v>175</v>
      </c>
      <c r="C63" s="43"/>
      <c r="D63" s="43"/>
      <c r="E63" s="43"/>
      <c r="F63" s="45"/>
    </row>
    <row r="64" spans="1:6" ht="11.25" customHeight="1">
      <c r="A64" s="92" t="s">
        <v>176</v>
      </c>
      <c r="B64" s="39" t="s">
        <v>177</v>
      </c>
      <c r="C64" s="40"/>
      <c r="D64" s="40"/>
      <c r="E64" s="40"/>
      <c r="F64" s="38"/>
    </row>
    <row r="65" spans="1:6" ht="11.25" customHeight="1">
      <c r="A65" s="92"/>
      <c r="B65" s="39" t="s">
        <v>178</v>
      </c>
      <c r="C65" s="40"/>
      <c r="D65" s="40"/>
      <c r="E65" s="40"/>
      <c r="F65" s="38"/>
    </row>
    <row r="66" spans="1:6" ht="11.25" customHeight="1">
      <c r="A66" s="29"/>
      <c r="B66" s="98" t="s">
        <v>179</v>
      </c>
      <c r="C66" s="43"/>
      <c r="D66" s="43"/>
      <c r="E66" s="43"/>
      <c r="F66" s="45"/>
    </row>
    <row r="67" spans="1:6" ht="11.25" customHeight="1">
      <c r="A67" s="92" t="s">
        <v>180</v>
      </c>
      <c r="B67" s="98" t="s">
        <v>181</v>
      </c>
      <c r="C67" s="40"/>
      <c r="D67" s="40"/>
      <c r="E67" s="40"/>
      <c r="F67" s="38"/>
    </row>
    <row r="68" spans="1:6" ht="11.25" customHeight="1">
      <c r="A68" s="92" t="s">
        <v>182</v>
      </c>
      <c r="B68" s="39" t="s">
        <v>183</v>
      </c>
      <c r="C68" s="40"/>
      <c r="D68" s="40"/>
      <c r="E68" s="40"/>
      <c r="F68" s="38"/>
    </row>
    <row r="69" spans="1:6" ht="10.5" customHeight="1">
      <c r="A69" s="92" t="s">
        <v>184</v>
      </c>
      <c r="B69" s="39" t="s">
        <v>185</v>
      </c>
      <c r="C69" s="40"/>
      <c r="D69" s="40"/>
      <c r="E69" s="40"/>
      <c r="F69" s="38"/>
    </row>
    <row r="70" spans="1:6" ht="14.25" customHeight="1">
      <c r="A70" s="92"/>
      <c r="B70" s="39" t="s">
        <v>186</v>
      </c>
      <c r="C70" s="40"/>
      <c r="D70" s="40"/>
      <c r="E70" s="40"/>
      <c r="F70" s="38"/>
    </row>
    <row r="71" spans="1:6" ht="24.75" customHeight="1">
      <c r="A71" s="92" t="s">
        <v>187</v>
      </c>
      <c r="B71" s="39" t="s">
        <v>188</v>
      </c>
      <c r="C71" s="40"/>
      <c r="D71" s="40"/>
      <c r="E71" s="40"/>
      <c r="F71" s="38"/>
    </row>
    <row r="72" spans="1:6" ht="12.75" customHeight="1">
      <c r="A72" s="92" t="s">
        <v>189</v>
      </c>
      <c r="B72" s="39" t="s">
        <v>190</v>
      </c>
      <c r="C72" s="40"/>
      <c r="D72" s="40"/>
      <c r="E72" s="40"/>
      <c r="F72" s="38"/>
    </row>
    <row r="73" spans="1:6" ht="12.75" customHeight="1">
      <c r="A73" s="29"/>
      <c r="B73" s="42" t="s">
        <v>191</v>
      </c>
      <c r="C73" s="99"/>
      <c r="D73" s="99"/>
      <c r="E73" s="99"/>
      <c r="F73" s="45"/>
    </row>
    <row r="74" spans="1:6" ht="12.75" customHeight="1">
      <c r="A74" s="29"/>
      <c r="B74" s="98" t="s">
        <v>192</v>
      </c>
      <c r="C74" s="99"/>
      <c r="D74" s="99"/>
      <c r="E74" s="99"/>
      <c r="F74" s="45"/>
    </row>
    <row r="75" spans="1:7" ht="90" customHeight="1">
      <c r="A75" s="92" t="s">
        <v>193</v>
      </c>
      <c r="B75" s="97" t="s">
        <v>194</v>
      </c>
      <c r="C75" s="40">
        <v>133845</v>
      </c>
      <c r="D75" s="40">
        <v>240525</v>
      </c>
      <c r="E75" s="40">
        <v>0</v>
      </c>
      <c r="F75" s="47" t="s">
        <v>503</v>
      </c>
      <c r="G75" s="431"/>
    </row>
    <row r="76" spans="1:6" ht="14.25" customHeight="1">
      <c r="A76" s="92" t="s">
        <v>195</v>
      </c>
      <c r="B76" s="97" t="s">
        <v>196</v>
      </c>
      <c r="C76" s="40">
        <v>5573043</v>
      </c>
      <c r="D76" s="40">
        <v>0</v>
      </c>
      <c r="E76" s="40">
        <v>0</v>
      </c>
      <c r="F76" s="38"/>
    </row>
    <row r="77" spans="1:6" ht="14.25" customHeight="1">
      <c r="A77" s="92" t="s">
        <v>197</v>
      </c>
      <c r="B77" s="97" t="s">
        <v>198</v>
      </c>
      <c r="C77" s="40"/>
      <c r="D77" s="40"/>
      <c r="E77" s="40"/>
      <c r="F77" s="38"/>
    </row>
    <row r="78" spans="1:6" ht="14.25" customHeight="1">
      <c r="A78" s="29"/>
      <c r="B78" s="98" t="s">
        <v>199</v>
      </c>
      <c r="C78" s="43">
        <f>SUM(C75:C77)</f>
        <v>5706888</v>
      </c>
      <c r="D78" s="43">
        <f>SUM(D75:D77)</f>
        <v>240525</v>
      </c>
      <c r="E78" s="43">
        <f>SUM(E75:E77)</f>
        <v>0</v>
      </c>
      <c r="F78" s="45"/>
    </row>
    <row r="79" spans="1:6" ht="15" customHeight="1">
      <c r="A79" s="92" t="s">
        <v>200</v>
      </c>
      <c r="B79" s="39" t="s">
        <v>201</v>
      </c>
      <c r="C79" s="40"/>
      <c r="D79" s="40"/>
      <c r="E79" s="40"/>
      <c r="F79" s="38"/>
    </row>
    <row r="80" spans="1:6" ht="13.5" customHeight="1">
      <c r="A80" s="92" t="s">
        <v>202</v>
      </c>
      <c r="B80" s="39" t="s">
        <v>287</v>
      </c>
      <c r="C80" s="40"/>
      <c r="D80" s="40"/>
      <c r="E80" s="40"/>
      <c r="F80" s="38"/>
    </row>
    <row r="81" spans="1:6" ht="13.5" customHeight="1">
      <c r="A81" s="92" t="s">
        <v>203</v>
      </c>
      <c r="B81" s="39" t="s">
        <v>204</v>
      </c>
      <c r="C81" s="40"/>
      <c r="D81" s="40"/>
      <c r="E81" s="40"/>
      <c r="F81" s="38"/>
    </row>
    <row r="82" spans="1:6" ht="13.5" customHeight="1">
      <c r="A82" s="29"/>
      <c r="B82" s="98" t="s">
        <v>205</v>
      </c>
      <c r="C82" s="43">
        <f>SUM(C79:C80)</f>
        <v>0</v>
      </c>
      <c r="D82" s="43">
        <f>SUM(D79:D80)</f>
        <v>0</v>
      </c>
      <c r="E82" s="43">
        <f>SUM(E79:E80)</f>
        <v>0</v>
      </c>
      <c r="F82" s="45"/>
    </row>
    <row r="83" spans="1:6" ht="13.5" customHeight="1">
      <c r="A83" s="92" t="s">
        <v>206</v>
      </c>
      <c r="B83" s="39" t="s">
        <v>207</v>
      </c>
      <c r="C83" s="40"/>
      <c r="D83" s="40"/>
      <c r="E83" s="40"/>
      <c r="F83" s="38"/>
    </row>
    <row r="84" spans="1:6" ht="13.5" customHeight="1">
      <c r="A84" s="92" t="s">
        <v>208</v>
      </c>
      <c r="B84" s="39" t="s">
        <v>209</v>
      </c>
      <c r="C84" s="40"/>
      <c r="D84" s="40"/>
      <c r="E84" s="40"/>
      <c r="F84" s="38"/>
    </row>
    <row r="85" spans="1:6" ht="13.5" customHeight="1">
      <c r="A85" s="92" t="s">
        <v>288</v>
      </c>
      <c r="B85" s="39" t="s">
        <v>211</v>
      </c>
      <c r="C85" s="40"/>
      <c r="D85" s="40"/>
      <c r="E85" s="40"/>
      <c r="F85" s="38"/>
    </row>
    <row r="86" spans="1:6" ht="13.5" customHeight="1">
      <c r="A86" s="92" t="s">
        <v>212</v>
      </c>
      <c r="B86" s="39" t="s">
        <v>213</v>
      </c>
      <c r="C86" s="40"/>
      <c r="D86" s="40"/>
      <c r="E86" s="40"/>
      <c r="F86" s="38"/>
    </row>
    <row r="87" spans="1:6" ht="13.5" customHeight="1">
      <c r="A87" s="92"/>
      <c r="B87" s="42" t="s">
        <v>214</v>
      </c>
      <c r="C87" s="40"/>
      <c r="D87" s="40"/>
      <c r="E87" s="40"/>
      <c r="F87" s="38"/>
    </row>
    <row r="88" spans="1:6" ht="13.5" customHeight="1">
      <c r="A88" s="92" t="s">
        <v>215</v>
      </c>
      <c r="B88" s="42" t="s">
        <v>216</v>
      </c>
      <c r="C88" s="40"/>
      <c r="D88" s="40"/>
      <c r="E88" s="40"/>
      <c r="F88" s="38"/>
    </row>
    <row r="89" spans="1:6" ht="15" customHeight="1">
      <c r="A89" s="29"/>
      <c r="B89" s="98" t="s">
        <v>217</v>
      </c>
      <c r="C89" s="43"/>
      <c r="D89" s="43"/>
      <c r="E89" s="43"/>
      <c r="F89" s="45"/>
    </row>
    <row r="90" spans="1:6" ht="11.25" customHeight="1">
      <c r="A90" s="29"/>
      <c r="B90" s="98" t="s">
        <v>218</v>
      </c>
      <c r="C90" s="43">
        <f>C78+C74+C60+C31+C24</f>
        <v>5706888</v>
      </c>
      <c r="D90" s="43">
        <f>D78+D74+D60+D31+D24</f>
        <v>241501</v>
      </c>
      <c r="E90" s="43">
        <f>E78+E74+E60+E31+E24</f>
        <v>0</v>
      </c>
      <c r="F90" s="100"/>
    </row>
    <row r="91" spans="1:6" ht="11.25" customHeight="1">
      <c r="A91" s="92" t="s">
        <v>219</v>
      </c>
      <c r="B91" s="39" t="s">
        <v>220</v>
      </c>
      <c r="C91" s="40"/>
      <c r="D91" s="40"/>
      <c r="E91" s="40"/>
      <c r="F91" s="38"/>
    </row>
    <row r="92" spans="1:6" ht="11.25" customHeight="1">
      <c r="A92" s="92" t="s">
        <v>221</v>
      </c>
      <c r="B92" s="39" t="s">
        <v>222</v>
      </c>
      <c r="C92" s="40"/>
      <c r="D92" s="40"/>
      <c r="E92" s="40"/>
      <c r="F92" s="38"/>
    </row>
    <row r="93" spans="1:6" ht="11.25" customHeight="1">
      <c r="A93" s="92"/>
      <c r="B93" s="39" t="s">
        <v>223</v>
      </c>
      <c r="C93" s="40"/>
      <c r="D93" s="40"/>
      <c r="E93" s="40"/>
      <c r="F93" s="38"/>
    </row>
    <row r="94" spans="1:6" ht="11.25" customHeight="1">
      <c r="A94" s="92" t="s">
        <v>224</v>
      </c>
      <c r="B94" s="39" t="s">
        <v>225</v>
      </c>
      <c r="C94" s="40"/>
      <c r="D94" s="40"/>
      <c r="E94" s="40"/>
      <c r="F94" s="38"/>
    </row>
    <row r="95" spans="1:6" ht="11.25" customHeight="1">
      <c r="A95" s="92" t="s">
        <v>226</v>
      </c>
      <c r="B95" s="39" t="s">
        <v>227</v>
      </c>
      <c r="C95" s="40"/>
      <c r="D95" s="40"/>
      <c r="E95" s="40"/>
      <c r="F95" s="38"/>
    </row>
    <row r="96" spans="1:6" ht="11.25" customHeight="1">
      <c r="A96" s="92" t="s">
        <v>226</v>
      </c>
      <c r="B96" s="39" t="s">
        <v>228</v>
      </c>
      <c r="C96" s="40"/>
      <c r="D96" s="40"/>
      <c r="E96" s="40"/>
      <c r="F96" s="38"/>
    </row>
    <row r="97" spans="1:6" ht="11.25" customHeight="1">
      <c r="A97" s="92" t="s">
        <v>229</v>
      </c>
      <c r="B97" s="39" t="s">
        <v>230</v>
      </c>
      <c r="C97" s="40"/>
      <c r="D97" s="40"/>
      <c r="E97" s="40"/>
      <c r="F97" s="38"/>
    </row>
    <row r="98" spans="1:6" ht="11.25" customHeight="1">
      <c r="A98" s="29"/>
      <c r="B98" s="42" t="s">
        <v>232</v>
      </c>
      <c r="C98" s="43"/>
      <c r="D98" s="43"/>
      <c r="E98" s="43"/>
      <c r="F98" s="45"/>
    </row>
    <row r="99" spans="1:6" ht="11.25" customHeight="1">
      <c r="A99" s="92" t="s">
        <v>233</v>
      </c>
      <c r="B99" s="39" t="s">
        <v>234</v>
      </c>
      <c r="C99" s="40"/>
      <c r="D99" s="40"/>
      <c r="E99" s="40"/>
      <c r="F99" s="38"/>
    </row>
    <row r="100" spans="1:6" ht="11.25" customHeight="1">
      <c r="A100" s="92" t="s">
        <v>235</v>
      </c>
      <c r="B100" s="39" t="s">
        <v>236</v>
      </c>
      <c r="C100" s="40"/>
      <c r="D100" s="40"/>
      <c r="E100" s="40"/>
      <c r="F100" s="38"/>
    </row>
    <row r="101" spans="1:6" ht="11.25" customHeight="1">
      <c r="A101" s="92" t="s">
        <v>237</v>
      </c>
      <c r="B101" s="39" t="s">
        <v>238</v>
      </c>
      <c r="C101" s="40"/>
      <c r="D101" s="40"/>
      <c r="E101" s="40"/>
      <c r="F101" s="38"/>
    </row>
    <row r="102" spans="1:6" ht="11.25" customHeight="1">
      <c r="A102" s="92" t="s">
        <v>239</v>
      </c>
      <c r="B102" s="39" t="s">
        <v>240</v>
      </c>
      <c r="C102" s="40"/>
      <c r="D102" s="40"/>
      <c r="E102" s="40"/>
      <c r="F102" s="38"/>
    </row>
    <row r="103" spans="1:6" ht="11.25" customHeight="1">
      <c r="A103" s="29"/>
      <c r="B103" s="42" t="s">
        <v>242</v>
      </c>
      <c r="C103" s="43"/>
      <c r="D103" s="43"/>
      <c r="E103" s="43"/>
      <c r="F103" s="45"/>
    </row>
    <row r="104" spans="1:6" ht="11.25" customHeight="1">
      <c r="A104" s="92">
        <v>246</v>
      </c>
      <c r="B104" s="39" t="s">
        <v>243</v>
      </c>
      <c r="C104" s="40"/>
      <c r="D104" s="40"/>
      <c r="E104" s="40"/>
      <c r="F104" s="38"/>
    </row>
    <row r="105" spans="1:6" ht="11.25" customHeight="1">
      <c r="A105" s="92">
        <v>247</v>
      </c>
      <c r="B105" s="39" t="s">
        <v>244</v>
      </c>
      <c r="C105" s="40"/>
      <c r="D105" s="40"/>
      <c r="E105" s="40"/>
      <c r="F105" s="38"/>
    </row>
    <row r="106" spans="1:6" ht="11.25" customHeight="1">
      <c r="A106" s="92">
        <v>249</v>
      </c>
      <c r="B106" s="39" t="s">
        <v>245</v>
      </c>
      <c r="C106" s="40"/>
      <c r="D106" s="40"/>
      <c r="E106" s="40"/>
      <c r="F106" s="38"/>
    </row>
    <row r="107" spans="1:6" ht="11.25" customHeight="1">
      <c r="A107" s="29"/>
      <c r="B107" s="98" t="s">
        <v>246</v>
      </c>
      <c r="C107" s="43"/>
      <c r="D107" s="43"/>
      <c r="E107" s="43"/>
      <c r="F107" s="45"/>
    </row>
    <row r="108" spans="1:6" ht="9.75" customHeight="1">
      <c r="A108" s="92" t="s">
        <v>247</v>
      </c>
      <c r="B108" s="39" t="s">
        <v>248</v>
      </c>
      <c r="C108" s="40"/>
      <c r="D108" s="40"/>
      <c r="E108" s="40"/>
      <c r="F108" s="38"/>
    </row>
    <row r="109" spans="1:6" ht="9.75" customHeight="1">
      <c r="A109" s="92" t="s">
        <v>249</v>
      </c>
      <c r="B109" s="39" t="s">
        <v>209</v>
      </c>
      <c r="C109" s="40"/>
      <c r="D109" s="40"/>
      <c r="E109" s="40"/>
      <c r="F109" s="38"/>
    </row>
    <row r="110" spans="1:6" ht="9.75" customHeight="1">
      <c r="A110" s="92" t="s">
        <v>250</v>
      </c>
      <c r="B110" s="39" t="s">
        <v>211</v>
      </c>
      <c r="C110" s="40"/>
      <c r="D110" s="40"/>
      <c r="E110" s="40"/>
      <c r="F110" s="38"/>
    </row>
    <row r="111" spans="1:6" ht="9.75" customHeight="1">
      <c r="A111" s="92" t="s">
        <v>251</v>
      </c>
      <c r="B111" s="39" t="s">
        <v>213</v>
      </c>
      <c r="C111" s="40"/>
      <c r="D111" s="40"/>
      <c r="E111" s="40"/>
      <c r="F111" s="38"/>
    </row>
    <row r="112" spans="1:6" ht="9.75" customHeight="1">
      <c r="A112" s="92"/>
      <c r="B112" s="42" t="s">
        <v>252</v>
      </c>
      <c r="C112" s="40"/>
      <c r="D112" s="40"/>
      <c r="E112" s="40"/>
      <c r="F112" s="45"/>
    </row>
    <row r="113" spans="1:6" ht="9.75" customHeight="1">
      <c r="A113" s="92"/>
      <c r="B113" s="42" t="s">
        <v>253</v>
      </c>
      <c r="C113" s="40"/>
      <c r="D113" s="40"/>
      <c r="E113" s="40"/>
      <c r="F113" s="45"/>
    </row>
    <row r="114" spans="1:6" ht="9.75" customHeight="1">
      <c r="A114" s="29"/>
      <c r="B114" s="42" t="s">
        <v>254</v>
      </c>
      <c r="C114" s="43">
        <f>C113+C90</f>
        <v>5706888</v>
      </c>
      <c r="D114" s="43">
        <f>D113+D90</f>
        <v>241501</v>
      </c>
      <c r="E114" s="43">
        <f>E113+E90</f>
        <v>0</v>
      </c>
      <c r="F114" s="31"/>
    </row>
    <row r="115" spans="1:6" ht="15.75" customHeight="1">
      <c r="A115" s="91" t="s">
        <v>255</v>
      </c>
      <c r="B115" s="97" t="s">
        <v>256</v>
      </c>
      <c r="C115" s="40"/>
      <c r="D115" s="40"/>
      <c r="E115" s="40"/>
      <c r="F115" s="47"/>
    </row>
    <row r="116" spans="1:6" ht="14.25" customHeight="1">
      <c r="A116" s="91" t="s">
        <v>257</v>
      </c>
      <c r="B116" s="97" t="s">
        <v>258</v>
      </c>
      <c r="C116" s="40"/>
      <c r="D116" s="40"/>
      <c r="E116" s="40"/>
      <c r="F116" s="47"/>
    </row>
    <row r="117" spans="1:6" ht="14.25" customHeight="1">
      <c r="A117" s="89"/>
      <c r="B117" s="98" t="s">
        <v>259</v>
      </c>
      <c r="C117" s="43"/>
      <c r="D117" s="43"/>
      <c r="E117" s="43"/>
      <c r="F117" s="31"/>
    </row>
    <row r="118" spans="1:6" ht="14.25" customHeight="1">
      <c r="A118" s="91" t="s">
        <v>260</v>
      </c>
      <c r="B118" s="101" t="s">
        <v>261</v>
      </c>
      <c r="C118" s="37"/>
      <c r="D118" s="37"/>
      <c r="E118" s="37"/>
      <c r="F118" s="47"/>
    </row>
    <row r="119" spans="1:6" ht="14.25" customHeight="1">
      <c r="A119" s="91" t="s">
        <v>262</v>
      </c>
      <c r="B119" s="39" t="s">
        <v>263</v>
      </c>
      <c r="C119" s="40"/>
      <c r="D119" s="40"/>
      <c r="E119" s="40"/>
      <c r="F119" s="47"/>
    </row>
    <row r="120" spans="1:6" ht="14.25" customHeight="1">
      <c r="A120" s="91" t="s">
        <v>264</v>
      </c>
      <c r="B120" s="39" t="s">
        <v>265</v>
      </c>
      <c r="C120" s="40"/>
      <c r="D120" s="40"/>
      <c r="E120" s="40"/>
      <c r="F120" s="47"/>
    </row>
    <row r="121" spans="1:6" ht="14.25" customHeight="1">
      <c r="A121" s="91" t="s">
        <v>266</v>
      </c>
      <c r="B121" s="97" t="s">
        <v>267</v>
      </c>
      <c r="C121" s="40"/>
      <c r="D121" s="40"/>
      <c r="E121" s="40"/>
      <c r="F121" s="47"/>
    </row>
    <row r="122" spans="1:6" ht="14.25" customHeight="1">
      <c r="A122" s="91" t="s">
        <v>268</v>
      </c>
      <c r="B122" s="39" t="s">
        <v>269</v>
      </c>
      <c r="C122" s="40"/>
      <c r="D122" s="40"/>
      <c r="E122" s="40"/>
      <c r="F122" s="47"/>
    </row>
    <row r="123" spans="1:6" ht="14.25" customHeight="1">
      <c r="A123" s="91" t="s">
        <v>270</v>
      </c>
      <c r="B123" s="39" t="s">
        <v>271</v>
      </c>
      <c r="C123" s="40"/>
      <c r="D123" s="40"/>
      <c r="E123" s="40"/>
      <c r="F123" s="47"/>
    </row>
    <row r="124" spans="1:6" ht="14.25" customHeight="1">
      <c r="A124" s="89">
        <v>297</v>
      </c>
      <c r="B124" s="98" t="s">
        <v>272</v>
      </c>
      <c r="C124" s="43"/>
      <c r="D124" s="43"/>
      <c r="E124" s="43"/>
      <c r="F124" s="31"/>
    </row>
    <row r="125" spans="1:6" ht="12.75">
      <c r="A125" s="91" t="s">
        <v>273</v>
      </c>
      <c r="B125" s="101" t="s">
        <v>274</v>
      </c>
      <c r="C125" s="37"/>
      <c r="D125" s="37"/>
      <c r="E125" s="37"/>
      <c r="F125" s="47"/>
    </row>
    <row r="126" spans="1:6" ht="26.25">
      <c r="A126" s="91" t="s">
        <v>275</v>
      </c>
      <c r="B126" s="101" t="s">
        <v>276</v>
      </c>
      <c r="C126" s="37">
        <v>4376944</v>
      </c>
      <c r="D126" s="37">
        <v>4376944</v>
      </c>
      <c r="E126" s="37">
        <v>4440354</v>
      </c>
      <c r="F126" s="47" t="s">
        <v>292</v>
      </c>
    </row>
    <row r="127" spans="1:6" ht="12.75">
      <c r="A127" s="91" t="s">
        <v>293</v>
      </c>
      <c r="B127" s="101" t="s">
        <v>277</v>
      </c>
      <c r="C127" s="37"/>
      <c r="D127" s="37"/>
      <c r="E127" s="37"/>
      <c r="F127" s="47"/>
    </row>
    <row r="128" spans="1:6" ht="12.75">
      <c r="A128" s="91" t="s">
        <v>294</v>
      </c>
      <c r="B128" s="101" t="s">
        <v>278</v>
      </c>
      <c r="C128" s="37"/>
      <c r="D128" s="37"/>
      <c r="E128" s="37"/>
      <c r="F128" s="47"/>
    </row>
    <row r="129" spans="1:6" ht="12.75">
      <c r="A129" s="89"/>
      <c r="B129" s="102" t="s">
        <v>279</v>
      </c>
      <c r="C129" s="34">
        <f>SUM(C125:C128)</f>
        <v>4376944</v>
      </c>
      <c r="D129" s="34">
        <f>SUM(D125:D128)</f>
        <v>4376944</v>
      </c>
      <c r="E129" s="34">
        <f>SUM(E125:E128)</f>
        <v>4440354</v>
      </c>
      <c r="F129" s="31"/>
    </row>
    <row r="130" spans="1:6" ht="12.75">
      <c r="A130" s="89"/>
      <c r="B130" s="102" t="s">
        <v>280</v>
      </c>
      <c r="C130" s="34">
        <f>SUM(C129:C129)</f>
        <v>4376944</v>
      </c>
      <c r="D130" s="34">
        <f>SUM(D129:D129)</f>
        <v>4376944</v>
      </c>
      <c r="E130" s="34">
        <f>SUM(E129:E129)</f>
        <v>4440354</v>
      </c>
      <c r="F130" s="31"/>
    </row>
    <row r="131" spans="1:6" ht="12.75">
      <c r="A131" s="89"/>
      <c r="B131" s="42" t="s">
        <v>281</v>
      </c>
      <c r="C131" s="43">
        <f>C130+C114</f>
        <v>10083832</v>
      </c>
      <c r="D131" s="43">
        <f>D130+D114</f>
        <v>4618445</v>
      </c>
      <c r="E131" s="43">
        <f>E130+E114</f>
        <v>4440354</v>
      </c>
      <c r="F131" s="103"/>
    </row>
  </sheetData>
  <sheetProtection selectLockedCells="1" selectUnlockedCells="1"/>
  <printOptions headings="1"/>
  <pageMargins left="0.7083333333333334" right="0.7083333333333334" top="0.7479166666666666" bottom="0.7479166666666666" header="0.5118055555555555" footer="0.5118055555555555"/>
  <pageSetup fitToHeight="0" fitToWidth="1" horizontalDpi="300" verticalDpi="300" orientation="portrait" paperSize="9" scale="63" r:id="rId1"/>
  <headerFooter alignWithMargins="0">
    <oddHeader>&amp;C&amp;P/&amp;N</oddHeader>
    <oddFooter>&amp;L&amp;F&amp;C&amp;D&amp;R&amp;A</oddFooter>
  </headerFooter>
  <rowBreaks count="1" manualBreakCount="1">
    <brk id="8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131"/>
  <sheetViews>
    <sheetView zoomScalePageLayoutView="0" workbookViewId="0" topLeftCell="A1">
      <selection activeCell="E3" sqref="E3"/>
    </sheetView>
  </sheetViews>
  <sheetFormatPr defaultColWidth="8.83203125" defaultRowHeight="18"/>
  <cols>
    <col min="1" max="1" width="9.83203125" style="82" customWidth="1"/>
    <col min="2" max="2" width="45.83203125" style="82" customWidth="1"/>
    <col min="3" max="3" width="8.08203125" style="82" customWidth="1"/>
    <col min="4" max="4" width="9.16015625" style="82" customWidth="1"/>
    <col min="5" max="5" width="11.25" style="398" customWidth="1"/>
    <col min="6" max="6" width="24.33203125" style="83" customWidth="1"/>
    <col min="7" max="16384" width="8.83203125" style="82" customWidth="1"/>
  </cols>
  <sheetData>
    <row r="1" spans="1:6" ht="12.75">
      <c r="A1" s="84"/>
      <c r="B1" s="85"/>
      <c r="C1" s="86"/>
      <c r="D1" s="86"/>
      <c r="E1" s="440"/>
      <c r="F1" s="87"/>
    </row>
    <row r="2" spans="1:6" ht="12.75">
      <c r="A2" s="88"/>
      <c r="B2" s="29" t="s">
        <v>564</v>
      </c>
      <c r="C2" s="89"/>
      <c r="D2" s="89"/>
      <c r="E2" s="441" t="s">
        <v>14</v>
      </c>
      <c r="F2" s="90"/>
    </row>
    <row r="3" spans="1:6" ht="39">
      <c r="A3" s="88">
        <v>9990001</v>
      </c>
      <c r="B3" s="29" t="s">
        <v>522</v>
      </c>
      <c r="C3" s="33" t="s">
        <v>500</v>
      </c>
      <c r="D3" s="424" t="s">
        <v>557</v>
      </c>
      <c r="E3" s="424" t="s">
        <v>605</v>
      </c>
      <c r="F3" s="90"/>
    </row>
    <row r="4" spans="1:6" ht="12.75">
      <c r="A4" s="88" t="s">
        <v>521</v>
      </c>
      <c r="B4" s="29"/>
      <c r="C4" s="34"/>
      <c r="D4" s="425"/>
      <c r="E4" s="425"/>
      <c r="F4" s="90"/>
    </row>
    <row r="5" spans="1:6" ht="12.75">
      <c r="A5" s="91" t="s">
        <v>36</v>
      </c>
      <c r="B5" s="92" t="s">
        <v>38</v>
      </c>
      <c r="C5" s="37"/>
      <c r="D5" s="426"/>
      <c r="E5" s="426"/>
      <c r="F5" s="93"/>
    </row>
    <row r="6" spans="1:6" ht="13.5" customHeight="1">
      <c r="A6" s="92" t="s">
        <v>60</v>
      </c>
      <c r="B6" s="39" t="s">
        <v>61</v>
      </c>
      <c r="C6" s="40"/>
      <c r="D6" s="427"/>
      <c r="E6" s="427"/>
      <c r="F6" s="38"/>
    </row>
    <row r="7" spans="1:6" ht="13.5" customHeight="1">
      <c r="A7" s="92" t="s">
        <v>62</v>
      </c>
      <c r="B7" s="39" t="s">
        <v>63</v>
      </c>
      <c r="C7" s="40"/>
      <c r="D7" s="427"/>
      <c r="E7" s="427"/>
      <c r="F7" s="38"/>
    </row>
    <row r="8" spans="1:6" ht="13.5" customHeight="1">
      <c r="A8" s="92" t="s">
        <v>64</v>
      </c>
      <c r="B8" s="39" t="s">
        <v>65</v>
      </c>
      <c r="C8" s="40"/>
      <c r="D8" s="427"/>
      <c r="E8" s="427"/>
      <c r="F8" s="38"/>
    </row>
    <row r="9" spans="1:6" ht="13.5" customHeight="1">
      <c r="A9" s="92" t="s">
        <v>66</v>
      </c>
      <c r="B9" s="39" t="s">
        <v>67</v>
      </c>
      <c r="C9" s="40"/>
      <c r="D9" s="427"/>
      <c r="E9" s="427"/>
      <c r="F9" s="38"/>
    </row>
    <row r="10" spans="1:6" ht="13.5" customHeight="1">
      <c r="A10" s="92" t="s">
        <v>68</v>
      </c>
      <c r="B10" s="39" t="s">
        <v>69</v>
      </c>
      <c r="C10" s="40"/>
      <c r="D10" s="427"/>
      <c r="E10" s="427"/>
      <c r="F10" s="38"/>
    </row>
    <row r="11" spans="1:6" ht="13.5" customHeight="1">
      <c r="A11" s="92" t="s">
        <v>70</v>
      </c>
      <c r="B11" s="39" t="s">
        <v>71</v>
      </c>
      <c r="C11" s="40"/>
      <c r="D11" s="427"/>
      <c r="E11" s="427"/>
      <c r="F11" s="38"/>
    </row>
    <row r="12" spans="1:6" ht="13.5" customHeight="1">
      <c r="A12" s="92" t="s">
        <v>72</v>
      </c>
      <c r="B12" s="39" t="s">
        <v>73</v>
      </c>
      <c r="C12" s="40"/>
      <c r="D12" s="427"/>
      <c r="E12" s="427"/>
      <c r="F12" s="38"/>
    </row>
    <row r="13" spans="1:6" ht="13.5" customHeight="1">
      <c r="A13" s="92" t="s">
        <v>74</v>
      </c>
      <c r="B13" s="39" t="s">
        <v>75</v>
      </c>
      <c r="C13" s="40"/>
      <c r="D13" s="427"/>
      <c r="E13" s="427"/>
      <c r="F13" s="38"/>
    </row>
    <row r="14" spans="1:6" ht="13.5" customHeight="1">
      <c r="A14" s="92" t="s">
        <v>76</v>
      </c>
      <c r="B14" s="39" t="s">
        <v>77</v>
      </c>
      <c r="C14" s="40"/>
      <c r="D14" s="427"/>
      <c r="E14" s="427"/>
      <c r="F14" s="38"/>
    </row>
    <row r="15" spans="1:6" ht="13.5" customHeight="1">
      <c r="A15" s="92" t="s">
        <v>79</v>
      </c>
      <c r="B15" s="39" t="s">
        <v>80</v>
      </c>
      <c r="C15" s="40"/>
      <c r="D15" s="427"/>
      <c r="E15" s="427"/>
      <c r="F15" s="38"/>
    </row>
    <row r="16" spans="1:6" ht="13.5" customHeight="1">
      <c r="A16" s="92" t="s">
        <v>82</v>
      </c>
      <c r="B16" s="39" t="s">
        <v>83</v>
      </c>
      <c r="C16" s="40"/>
      <c r="D16" s="427"/>
      <c r="E16" s="427"/>
      <c r="F16" s="38"/>
    </row>
    <row r="17" spans="1:6" ht="13.5" customHeight="1">
      <c r="A17" s="92" t="s">
        <v>85</v>
      </c>
      <c r="B17" s="39" t="s">
        <v>86</v>
      </c>
      <c r="C17" s="40"/>
      <c r="D17" s="427"/>
      <c r="E17" s="427"/>
      <c r="F17" s="38"/>
    </row>
    <row r="18" spans="1:6" ht="13.5" customHeight="1">
      <c r="A18" s="29"/>
      <c r="B18" s="42" t="s">
        <v>88</v>
      </c>
      <c r="C18" s="43"/>
      <c r="D18" s="428"/>
      <c r="E18" s="428"/>
      <c r="F18" s="45"/>
    </row>
    <row r="19" spans="1:6" ht="13.5" customHeight="1">
      <c r="A19" s="92" t="s">
        <v>90</v>
      </c>
      <c r="B19" s="39" t="s">
        <v>91</v>
      </c>
      <c r="C19" s="40"/>
      <c r="D19" s="427"/>
      <c r="E19" s="427"/>
      <c r="F19" s="38"/>
    </row>
    <row r="20" spans="1:6" ht="24.75" customHeight="1">
      <c r="A20" s="92" t="s">
        <v>93</v>
      </c>
      <c r="B20" s="39" t="s">
        <v>94</v>
      </c>
      <c r="C20" s="40"/>
      <c r="D20" s="427"/>
      <c r="E20" s="427"/>
      <c r="F20" s="38"/>
    </row>
    <row r="21" spans="1:6" ht="12" customHeight="1">
      <c r="A21" s="92" t="s">
        <v>97</v>
      </c>
      <c r="B21" s="39" t="s">
        <v>98</v>
      </c>
      <c r="C21" s="40"/>
      <c r="D21" s="427"/>
      <c r="E21" s="427"/>
      <c r="F21" s="38"/>
    </row>
    <row r="22" spans="1:6" ht="12" customHeight="1">
      <c r="A22" s="92" t="s">
        <v>99</v>
      </c>
      <c r="B22" s="39" t="s">
        <v>100</v>
      </c>
      <c r="C22" s="40"/>
      <c r="D22" s="427"/>
      <c r="E22" s="427"/>
      <c r="F22" s="38"/>
    </row>
    <row r="23" spans="1:6" ht="12" customHeight="1">
      <c r="A23" s="29"/>
      <c r="B23" s="42" t="s">
        <v>101</v>
      </c>
      <c r="C23" s="43"/>
      <c r="D23" s="428"/>
      <c r="E23" s="428"/>
      <c r="F23" s="45"/>
    </row>
    <row r="24" spans="1:6" ht="12" customHeight="1">
      <c r="A24" s="29"/>
      <c r="B24" s="42" t="s">
        <v>103</v>
      </c>
      <c r="C24" s="43"/>
      <c r="D24" s="428"/>
      <c r="E24" s="428"/>
      <c r="F24" s="45"/>
    </row>
    <row r="25" spans="1:6" ht="12" customHeight="1">
      <c r="A25" s="92" t="s">
        <v>104</v>
      </c>
      <c r="B25" s="46" t="s">
        <v>105</v>
      </c>
      <c r="C25" s="40"/>
      <c r="D25" s="427"/>
      <c r="E25" s="427"/>
      <c r="F25" s="38"/>
    </row>
    <row r="26" spans="1:6" ht="12" customHeight="1">
      <c r="A26" s="92" t="s">
        <v>106</v>
      </c>
      <c r="B26" s="46" t="s">
        <v>107</v>
      </c>
      <c r="C26" s="40"/>
      <c r="D26" s="427"/>
      <c r="E26" s="427"/>
      <c r="F26" s="38"/>
    </row>
    <row r="27" spans="1:6" ht="15" customHeight="1">
      <c r="A27" s="92" t="s">
        <v>108</v>
      </c>
      <c r="B27" s="46" t="s">
        <v>109</v>
      </c>
      <c r="C27" s="40"/>
      <c r="D27" s="427"/>
      <c r="E27" s="427"/>
      <c r="F27" s="38"/>
    </row>
    <row r="28" spans="1:6" ht="11.25" customHeight="1">
      <c r="A28" s="92">
        <v>5215</v>
      </c>
      <c r="B28" s="46" t="s">
        <v>110</v>
      </c>
      <c r="C28" s="40"/>
      <c r="D28" s="427"/>
      <c r="E28" s="427"/>
      <c r="F28" s="38"/>
    </row>
    <row r="29" spans="1:6" ht="11.25" customHeight="1">
      <c r="A29" s="92">
        <v>5216</v>
      </c>
      <c r="B29" s="46" t="s">
        <v>111</v>
      </c>
      <c r="C29" s="40"/>
      <c r="D29" s="427"/>
      <c r="E29" s="427"/>
      <c r="F29" s="38"/>
    </row>
    <row r="30" spans="1:6" ht="11.25" customHeight="1">
      <c r="A30" s="92" t="s">
        <v>112</v>
      </c>
      <c r="B30" s="46" t="s">
        <v>113</v>
      </c>
      <c r="C30" s="40"/>
      <c r="D30" s="427"/>
      <c r="E30" s="427"/>
      <c r="F30" s="38"/>
    </row>
    <row r="31" spans="1:6" ht="11.25" customHeight="1">
      <c r="A31" s="29"/>
      <c r="B31" s="94" t="s">
        <v>115</v>
      </c>
      <c r="C31" s="43"/>
      <c r="D31" s="428"/>
      <c r="E31" s="428"/>
      <c r="F31" s="45"/>
    </row>
    <row r="32" spans="1:6" ht="11.25" customHeight="1">
      <c r="A32" s="92" t="s">
        <v>116</v>
      </c>
      <c r="B32" s="39" t="s">
        <v>117</v>
      </c>
      <c r="C32" s="40"/>
      <c r="D32" s="427"/>
      <c r="E32" s="427"/>
      <c r="F32" s="38"/>
    </row>
    <row r="33" spans="1:6" ht="11.25" customHeight="1">
      <c r="A33" s="92" t="s">
        <v>118</v>
      </c>
      <c r="B33" s="39" t="s">
        <v>119</v>
      </c>
      <c r="C33" s="40"/>
      <c r="D33" s="427"/>
      <c r="E33" s="427"/>
      <c r="F33" s="38"/>
    </row>
    <row r="34" spans="1:6" ht="11.25" customHeight="1">
      <c r="A34" s="29"/>
      <c r="B34" s="42" t="s">
        <v>121</v>
      </c>
      <c r="C34" s="43"/>
      <c r="D34" s="428"/>
      <c r="E34" s="428"/>
      <c r="F34" s="45"/>
    </row>
    <row r="35" spans="1:6" ht="11.25" customHeight="1">
      <c r="A35" s="92" t="s">
        <v>122</v>
      </c>
      <c r="B35" s="39" t="s">
        <v>284</v>
      </c>
      <c r="C35" s="40"/>
      <c r="D35" s="427"/>
      <c r="E35" s="427"/>
      <c r="F35" s="38"/>
    </row>
    <row r="36" spans="1:6" ht="11.25" customHeight="1">
      <c r="A36" s="92" t="s">
        <v>124</v>
      </c>
      <c r="B36" s="39" t="s">
        <v>125</v>
      </c>
      <c r="C36" s="40"/>
      <c r="D36" s="427"/>
      <c r="E36" s="427"/>
      <c r="F36" s="38"/>
    </row>
    <row r="37" spans="1:6" ht="11.25" customHeight="1">
      <c r="A37" s="29"/>
      <c r="B37" s="42" t="s">
        <v>127</v>
      </c>
      <c r="C37" s="43"/>
      <c r="D37" s="428"/>
      <c r="E37" s="428"/>
      <c r="F37" s="45"/>
    </row>
    <row r="38" spans="1:6" ht="11.25" customHeight="1">
      <c r="A38" s="92" t="s">
        <v>128</v>
      </c>
      <c r="B38" s="39" t="s">
        <v>129</v>
      </c>
      <c r="C38" s="40"/>
      <c r="D38" s="427"/>
      <c r="E38" s="427"/>
      <c r="F38" s="38"/>
    </row>
    <row r="39" spans="1:6" ht="11.25" customHeight="1">
      <c r="A39" s="92" t="s">
        <v>130</v>
      </c>
      <c r="B39" s="39" t="s">
        <v>131</v>
      </c>
      <c r="C39" s="40"/>
      <c r="D39" s="427"/>
      <c r="E39" s="427"/>
      <c r="F39" s="38"/>
    </row>
    <row r="40" spans="1:6" ht="11.25" customHeight="1">
      <c r="A40" s="92" t="s">
        <v>132</v>
      </c>
      <c r="B40" s="39" t="s">
        <v>133</v>
      </c>
      <c r="C40" s="40"/>
      <c r="D40" s="427"/>
      <c r="E40" s="427"/>
      <c r="F40" s="38"/>
    </row>
    <row r="41" spans="1:6" ht="11.25" customHeight="1">
      <c r="A41" s="92" t="s">
        <v>134</v>
      </c>
      <c r="B41" s="39" t="s">
        <v>135</v>
      </c>
      <c r="C41" s="40"/>
      <c r="D41" s="427"/>
      <c r="E41" s="427"/>
      <c r="F41" s="38"/>
    </row>
    <row r="42" spans="1:6" ht="11.25" customHeight="1">
      <c r="A42" s="92" t="s">
        <v>136</v>
      </c>
      <c r="B42" s="39" t="s">
        <v>137</v>
      </c>
      <c r="C42" s="40"/>
      <c r="D42" s="427"/>
      <c r="E42" s="427"/>
      <c r="F42" s="38"/>
    </row>
    <row r="43" spans="1:6" ht="11.25" customHeight="1">
      <c r="A43" s="29"/>
      <c r="B43" s="42" t="s">
        <v>285</v>
      </c>
      <c r="C43" s="43"/>
      <c r="D43" s="428"/>
      <c r="E43" s="428"/>
      <c r="F43" s="45"/>
    </row>
    <row r="44" spans="1:6" ht="11.25" customHeight="1">
      <c r="A44" s="29" t="s">
        <v>140</v>
      </c>
      <c r="B44" s="42" t="s">
        <v>141</v>
      </c>
      <c r="C44" s="43"/>
      <c r="D44" s="428"/>
      <c r="E44" s="428"/>
      <c r="F44" s="45"/>
    </row>
    <row r="45" spans="1:6" ht="11.25" customHeight="1">
      <c r="A45" s="29" t="s">
        <v>143</v>
      </c>
      <c r="B45" s="42" t="s">
        <v>144</v>
      </c>
      <c r="C45" s="43"/>
      <c r="D45" s="428"/>
      <c r="E45" s="428"/>
      <c r="F45" s="45"/>
    </row>
    <row r="46" spans="1:6" ht="11.25" customHeight="1">
      <c r="A46" s="92">
        <v>533711</v>
      </c>
      <c r="B46" s="39" t="s">
        <v>145</v>
      </c>
      <c r="C46" s="40"/>
      <c r="D46" s="427"/>
      <c r="E46" s="427"/>
      <c r="F46" s="38"/>
    </row>
    <row r="47" spans="1:6" ht="11.25" customHeight="1">
      <c r="A47" s="92" t="s">
        <v>146</v>
      </c>
      <c r="B47" s="39" t="s">
        <v>147</v>
      </c>
      <c r="C47" s="40"/>
      <c r="D47" s="427"/>
      <c r="E47" s="427"/>
      <c r="F47" s="38"/>
    </row>
    <row r="48" spans="1:6" ht="11.25" customHeight="1">
      <c r="A48" s="92" t="s">
        <v>148</v>
      </c>
      <c r="B48" s="39" t="s">
        <v>149</v>
      </c>
      <c r="C48" s="40"/>
      <c r="D48" s="427"/>
      <c r="E48" s="427"/>
      <c r="F48" s="38"/>
    </row>
    <row r="49" spans="1:6" ht="11.25" customHeight="1">
      <c r="A49" s="92" t="s">
        <v>150</v>
      </c>
      <c r="B49" s="39" t="s">
        <v>151</v>
      </c>
      <c r="C49" s="40"/>
      <c r="D49" s="427"/>
      <c r="E49" s="427"/>
      <c r="F49" s="38"/>
    </row>
    <row r="50" spans="1:6" ht="11.25" customHeight="1">
      <c r="A50" s="29"/>
      <c r="B50" s="42" t="s">
        <v>152</v>
      </c>
      <c r="C50" s="43"/>
      <c r="D50" s="428"/>
      <c r="E50" s="428"/>
      <c r="F50" s="45"/>
    </row>
    <row r="51" spans="1:6" ht="11.25" customHeight="1">
      <c r="A51" s="92" t="s">
        <v>153</v>
      </c>
      <c r="B51" s="39" t="s">
        <v>154</v>
      </c>
      <c r="C51" s="40"/>
      <c r="D51" s="427"/>
      <c r="E51" s="427"/>
      <c r="F51" s="38"/>
    </row>
    <row r="52" spans="1:6" ht="11.25" customHeight="1">
      <c r="A52" s="92" t="s">
        <v>155</v>
      </c>
      <c r="B52" s="39" t="s">
        <v>156</v>
      </c>
      <c r="C52" s="40"/>
      <c r="D52" s="427"/>
      <c r="E52" s="427"/>
      <c r="F52" s="38"/>
    </row>
    <row r="53" spans="1:6" ht="11.25" customHeight="1">
      <c r="A53" s="29"/>
      <c r="B53" s="42" t="s">
        <v>157</v>
      </c>
      <c r="C53" s="43"/>
      <c r="D53" s="428"/>
      <c r="E53" s="428"/>
      <c r="F53" s="45"/>
    </row>
    <row r="54" spans="1:6" ht="11.25" customHeight="1">
      <c r="A54" s="92" t="s">
        <v>158</v>
      </c>
      <c r="B54" s="39" t="s">
        <v>159</v>
      </c>
      <c r="C54" s="40"/>
      <c r="D54" s="427"/>
      <c r="E54" s="427"/>
      <c r="F54" s="38"/>
    </row>
    <row r="55" spans="1:6" ht="11.25" customHeight="1">
      <c r="A55" s="92">
        <v>36423</v>
      </c>
      <c r="B55" s="39" t="s">
        <v>161</v>
      </c>
      <c r="C55" s="40"/>
      <c r="D55" s="427"/>
      <c r="E55" s="427"/>
      <c r="F55" s="38"/>
    </row>
    <row r="56" spans="1:6" ht="11.25" customHeight="1">
      <c r="A56" s="92" t="s">
        <v>162</v>
      </c>
      <c r="B56" s="39" t="s">
        <v>291</v>
      </c>
      <c r="C56" s="40">
        <v>0</v>
      </c>
      <c r="D56" s="427">
        <v>0</v>
      </c>
      <c r="E56" s="427">
        <v>0</v>
      </c>
      <c r="F56" s="38"/>
    </row>
    <row r="57" spans="1:6" ht="11.25" customHeight="1">
      <c r="A57" s="92" t="s">
        <v>164</v>
      </c>
      <c r="B57" s="39" t="s">
        <v>286</v>
      </c>
      <c r="C57" s="40"/>
      <c r="D57" s="427"/>
      <c r="E57" s="427"/>
      <c r="F57" s="38"/>
    </row>
    <row r="58" spans="1:6" ht="11.25" customHeight="1">
      <c r="A58" s="92" t="s">
        <v>166</v>
      </c>
      <c r="B58" s="39" t="s">
        <v>167</v>
      </c>
      <c r="C58" s="95">
        <v>0</v>
      </c>
      <c r="D58" s="442">
        <v>0</v>
      </c>
      <c r="E58" s="442">
        <v>0</v>
      </c>
      <c r="F58" s="38"/>
    </row>
    <row r="59" spans="1:6" ht="11.25" customHeight="1">
      <c r="A59" s="29"/>
      <c r="B59" s="42" t="s">
        <v>168</v>
      </c>
      <c r="C59" s="96">
        <f>C58+C55+C54+C53+C52</f>
        <v>0</v>
      </c>
      <c r="D59" s="443">
        <f>D58+D55+D54+D53+D52</f>
        <v>0</v>
      </c>
      <c r="E59" s="443">
        <f>E58+E55+E54+E53+E52</f>
        <v>0</v>
      </c>
      <c r="F59" s="45"/>
    </row>
    <row r="60" spans="1:6" ht="11.25" customHeight="1">
      <c r="A60" s="29"/>
      <c r="B60" s="42" t="s">
        <v>170</v>
      </c>
      <c r="C60" s="96">
        <f>SUM(C59+C51+C48+C29+C25)</f>
        <v>0</v>
      </c>
      <c r="D60" s="443">
        <f>SUM(D59+D51+D48+D29+D25)</f>
        <v>0</v>
      </c>
      <c r="E60" s="443">
        <f>SUM(E59+E51+E48+E29+E25)</f>
        <v>0</v>
      </c>
      <c r="F60" s="45"/>
    </row>
    <row r="61" spans="1:6" ht="11.25" customHeight="1">
      <c r="A61" s="92" t="s">
        <v>171</v>
      </c>
      <c r="B61" s="97" t="s">
        <v>172</v>
      </c>
      <c r="C61" s="40"/>
      <c r="D61" s="427"/>
      <c r="E61" s="427"/>
      <c r="F61" s="38"/>
    </row>
    <row r="62" spans="1:6" ht="11.25" customHeight="1">
      <c r="A62" s="92" t="s">
        <v>173</v>
      </c>
      <c r="B62" s="39" t="s">
        <v>174</v>
      </c>
      <c r="C62" s="40"/>
      <c r="D62" s="427"/>
      <c r="E62" s="427"/>
      <c r="F62" s="38"/>
    </row>
    <row r="63" spans="1:6" ht="11.25" customHeight="1">
      <c r="A63" s="29"/>
      <c r="B63" s="42" t="s">
        <v>175</v>
      </c>
      <c r="C63" s="43"/>
      <c r="D63" s="428"/>
      <c r="E63" s="428"/>
      <c r="F63" s="45"/>
    </row>
    <row r="64" spans="1:6" ht="11.25" customHeight="1">
      <c r="A64" s="92" t="s">
        <v>176</v>
      </c>
      <c r="B64" s="39" t="s">
        <v>177</v>
      </c>
      <c r="C64" s="40"/>
      <c r="D64" s="427"/>
      <c r="E64" s="427"/>
      <c r="F64" s="38"/>
    </row>
    <row r="65" spans="1:6" ht="11.25" customHeight="1">
      <c r="A65" s="92"/>
      <c r="B65" s="39" t="s">
        <v>178</v>
      </c>
      <c r="C65" s="40"/>
      <c r="D65" s="427"/>
      <c r="E65" s="427"/>
      <c r="F65" s="38"/>
    </row>
    <row r="66" spans="1:6" ht="11.25" customHeight="1">
      <c r="A66" s="29"/>
      <c r="B66" s="98" t="s">
        <v>179</v>
      </c>
      <c r="C66" s="43"/>
      <c r="D66" s="428"/>
      <c r="E66" s="428"/>
      <c r="F66" s="45"/>
    </row>
    <row r="67" spans="1:6" ht="11.25" customHeight="1">
      <c r="A67" s="92" t="s">
        <v>180</v>
      </c>
      <c r="B67" s="98" t="s">
        <v>181</v>
      </c>
      <c r="C67" s="40"/>
      <c r="D67" s="427"/>
      <c r="E67" s="427"/>
      <c r="F67" s="38"/>
    </row>
    <row r="68" spans="1:6" ht="11.25" customHeight="1">
      <c r="A68" s="92" t="s">
        <v>182</v>
      </c>
      <c r="B68" s="39" t="s">
        <v>183</v>
      </c>
      <c r="C68" s="40"/>
      <c r="D68" s="427"/>
      <c r="E68" s="427"/>
      <c r="F68" s="38"/>
    </row>
    <row r="69" spans="1:6" ht="10.5" customHeight="1">
      <c r="A69" s="92" t="s">
        <v>184</v>
      </c>
      <c r="B69" s="39" t="s">
        <v>185</v>
      </c>
      <c r="C69" s="40"/>
      <c r="D69" s="427"/>
      <c r="E69" s="427"/>
      <c r="F69" s="38"/>
    </row>
    <row r="70" spans="1:6" ht="14.25" customHeight="1">
      <c r="A70" s="92"/>
      <c r="B70" s="39" t="s">
        <v>186</v>
      </c>
      <c r="C70" s="40"/>
      <c r="D70" s="427"/>
      <c r="E70" s="427"/>
      <c r="F70" s="38"/>
    </row>
    <row r="71" spans="1:6" ht="24.75" customHeight="1">
      <c r="A71" s="92" t="s">
        <v>187</v>
      </c>
      <c r="B71" s="39" t="s">
        <v>188</v>
      </c>
      <c r="C71" s="40"/>
      <c r="D71" s="427"/>
      <c r="E71" s="427"/>
      <c r="F71" s="38"/>
    </row>
    <row r="72" spans="1:6" ht="12.75" customHeight="1">
      <c r="A72" s="92" t="s">
        <v>189</v>
      </c>
      <c r="B72" s="39" t="s">
        <v>190</v>
      </c>
      <c r="C72" s="40"/>
      <c r="D72" s="427"/>
      <c r="E72" s="427"/>
      <c r="F72" s="38"/>
    </row>
    <row r="73" spans="1:6" ht="12.75" customHeight="1">
      <c r="A73" s="29"/>
      <c r="B73" s="42" t="s">
        <v>191</v>
      </c>
      <c r="C73" s="99"/>
      <c r="D73" s="444"/>
      <c r="E73" s="444"/>
      <c r="F73" s="45"/>
    </row>
    <row r="74" spans="1:6" ht="12.75" customHeight="1">
      <c r="A74" s="29"/>
      <c r="B74" s="98" t="s">
        <v>192</v>
      </c>
      <c r="C74" s="99"/>
      <c r="D74" s="444"/>
      <c r="E74" s="444"/>
      <c r="F74" s="45"/>
    </row>
    <row r="75" spans="1:6" ht="18" customHeight="1">
      <c r="A75" s="92" t="s">
        <v>193</v>
      </c>
      <c r="B75" s="97" t="s">
        <v>194</v>
      </c>
      <c r="C75" s="40"/>
      <c r="D75" s="427"/>
      <c r="E75" s="427"/>
      <c r="F75" s="47"/>
    </row>
    <row r="76" spans="1:7" ht="14.25" customHeight="1">
      <c r="A76" s="92" t="s">
        <v>195</v>
      </c>
      <c r="B76" s="97" t="s">
        <v>196</v>
      </c>
      <c r="C76" s="427">
        <v>0</v>
      </c>
      <c r="D76" s="427">
        <v>4235509</v>
      </c>
      <c r="E76" s="427">
        <v>2961554</v>
      </c>
      <c r="F76" s="38" t="s">
        <v>518</v>
      </c>
      <c r="G76" s="398"/>
    </row>
    <row r="77" spans="1:6" ht="14.25" customHeight="1">
      <c r="A77" s="92" t="s">
        <v>197</v>
      </c>
      <c r="B77" s="97" t="s">
        <v>198</v>
      </c>
      <c r="C77" s="40"/>
      <c r="D77" s="427"/>
      <c r="E77" s="427"/>
      <c r="F77" s="38"/>
    </row>
    <row r="78" spans="1:6" ht="14.25" customHeight="1">
      <c r="A78" s="29"/>
      <c r="B78" s="98" t="s">
        <v>199</v>
      </c>
      <c r="C78" s="43">
        <f>SUM(C75:C77)</f>
        <v>0</v>
      </c>
      <c r="D78" s="428">
        <f>SUM(D75:D77)</f>
        <v>4235509</v>
      </c>
      <c r="E78" s="428">
        <f>SUM(E75:E77)</f>
        <v>2961554</v>
      </c>
      <c r="F78" s="45"/>
    </row>
    <row r="79" spans="1:6" ht="15" customHeight="1">
      <c r="A79" s="92" t="s">
        <v>200</v>
      </c>
      <c r="B79" s="39" t="s">
        <v>201</v>
      </c>
      <c r="C79" s="40"/>
      <c r="D79" s="427"/>
      <c r="E79" s="427"/>
      <c r="F79" s="38"/>
    </row>
    <row r="80" spans="1:6" ht="13.5" customHeight="1">
      <c r="A80" s="92" t="s">
        <v>202</v>
      </c>
      <c r="B80" s="39" t="s">
        <v>287</v>
      </c>
      <c r="C80" s="40"/>
      <c r="D80" s="427"/>
      <c r="E80" s="427"/>
      <c r="F80" s="38"/>
    </row>
    <row r="81" spans="1:6" ht="13.5" customHeight="1">
      <c r="A81" s="92" t="s">
        <v>203</v>
      </c>
      <c r="B81" s="39" t="s">
        <v>204</v>
      </c>
      <c r="C81" s="40"/>
      <c r="D81" s="427"/>
      <c r="E81" s="427"/>
      <c r="F81" s="38"/>
    </row>
    <row r="82" spans="1:6" ht="13.5" customHeight="1">
      <c r="A82" s="29"/>
      <c r="B82" s="98" t="s">
        <v>205</v>
      </c>
      <c r="C82" s="43">
        <f>SUM(C79:C80)</f>
        <v>0</v>
      </c>
      <c r="D82" s="428">
        <f>SUM(D79:D80)</f>
        <v>0</v>
      </c>
      <c r="E82" s="428">
        <f>SUM(E79:E80)</f>
        <v>0</v>
      </c>
      <c r="F82" s="45"/>
    </row>
    <row r="83" spans="1:6" ht="13.5" customHeight="1">
      <c r="A83" s="92" t="s">
        <v>206</v>
      </c>
      <c r="B83" s="39" t="s">
        <v>207</v>
      </c>
      <c r="C83" s="40"/>
      <c r="D83" s="427"/>
      <c r="E83" s="427"/>
      <c r="F83" s="38"/>
    </row>
    <row r="84" spans="1:6" ht="13.5" customHeight="1">
      <c r="A84" s="92" t="s">
        <v>208</v>
      </c>
      <c r="B84" s="39" t="s">
        <v>209</v>
      </c>
      <c r="C84" s="40"/>
      <c r="D84" s="427"/>
      <c r="E84" s="427"/>
      <c r="F84" s="38"/>
    </row>
    <row r="85" spans="1:6" ht="13.5" customHeight="1">
      <c r="A85" s="92" t="s">
        <v>288</v>
      </c>
      <c r="B85" s="39" t="s">
        <v>211</v>
      </c>
      <c r="C85" s="40"/>
      <c r="D85" s="427"/>
      <c r="E85" s="427"/>
      <c r="F85" s="38"/>
    </row>
    <row r="86" spans="1:6" ht="13.5" customHeight="1">
      <c r="A86" s="92" t="s">
        <v>212</v>
      </c>
      <c r="B86" s="39" t="s">
        <v>213</v>
      </c>
      <c r="C86" s="40"/>
      <c r="D86" s="427"/>
      <c r="E86" s="427"/>
      <c r="F86" s="38"/>
    </row>
    <row r="87" spans="1:6" ht="13.5" customHeight="1">
      <c r="A87" s="92"/>
      <c r="B87" s="42" t="s">
        <v>214</v>
      </c>
      <c r="C87" s="40"/>
      <c r="D87" s="427"/>
      <c r="E87" s="427"/>
      <c r="F87" s="38"/>
    </row>
    <row r="88" spans="1:6" ht="13.5" customHeight="1">
      <c r="A88" s="92" t="s">
        <v>215</v>
      </c>
      <c r="B88" s="42" t="s">
        <v>216</v>
      </c>
      <c r="C88" s="40"/>
      <c r="D88" s="427"/>
      <c r="E88" s="427"/>
      <c r="F88" s="38"/>
    </row>
    <row r="89" spans="1:6" ht="15" customHeight="1">
      <c r="A89" s="29"/>
      <c r="B89" s="98" t="s">
        <v>217</v>
      </c>
      <c r="C89" s="43"/>
      <c r="D89" s="428"/>
      <c r="E89" s="428"/>
      <c r="F89" s="45"/>
    </row>
    <row r="90" spans="1:6" ht="11.25" customHeight="1">
      <c r="A90" s="29"/>
      <c r="B90" s="98" t="s">
        <v>218</v>
      </c>
      <c r="C90" s="43">
        <f>C78+C74+C60+C31+C24</f>
        <v>0</v>
      </c>
      <c r="D90" s="428">
        <f>D78+D74+D60+D31+D24</f>
        <v>4235509</v>
      </c>
      <c r="E90" s="428">
        <f>E78+E74+E60+E31+E24</f>
        <v>2961554</v>
      </c>
      <c r="F90" s="100"/>
    </row>
    <row r="91" spans="1:6" ht="11.25" customHeight="1">
      <c r="A91" s="92" t="s">
        <v>219</v>
      </c>
      <c r="B91" s="39" t="s">
        <v>220</v>
      </c>
      <c r="C91" s="40"/>
      <c r="D91" s="427"/>
      <c r="E91" s="427"/>
      <c r="F91" s="38"/>
    </row>
    <row r="92" spans="1:6" ht="11.25" customHeight="1">
      <c r="A92" s="92" t="s">
        <v>221</v>
      </c>
      <c r="B92" s="39" t="s">
        <v>222</v>
      </c>
      <c r="C92" s="40"/>
      <c r="D92" s="427"/>
      <c r="E92" s="427"/>
      <c r="F92" s="38"/>
    </row>
    <row r="93" spans="1:6" ht="11.25" customHeight="1">
      <c r="A93" s="92"/>
      <c r="B93" s="39" t="s">
        <v>223</v>
      </c>
      <c r="C93" s="40"/>
      <c r="D93" s="427"/>
      <c r="E93" s="427"/>
      <c r="F93" s="38"/>
    </row>
    <row r="94" spans="1:6" ht="11.25" customHeight="1">
      <c r="A94" s="92" t="s">
        <v>224</v>
      </c>
      <c r="B94" s="39" t="s">
        <v>225</v>
      </c>
      <c r="C94" s="40"/>
      <c r="D94" s="427"/>
      <c r="E94" s="427"/>
      <c r="F94" s="38"/>
    </row>
    <row r="95" spans="1:6" ht="11.25" customHeight="1">
      <c r="A95" s="92" t="s">
        <v>226</v>
      </c>
      <c r="B95" s="39" t="s">
        <v>227</v>
      </c>
      <c r="C95" s="40"/>
      <c r="D95" s="427"/>
      <c r="E95" s="427"/>
      <c r="F95" s="38"/>
    </row>
    <row r="96" spans="1:6" ht="11.25" customHeight="1">
      <c r="A96" s="92" t="s">
        <v>226</v>
      </c>
      <c r="B96" s="39" t="s">
        <v>228</v>
      </c>
      <c r="C96" s="40"/>
      <c r="D96" s="427"/>
      <c r="E96" s="427"/>
      <c r="F96" s="38"/>
    </row>
    <row r="97" spans="1:6" ht="11.25" customHeight="1">
      <c r="A97" s="92" t="s">
        <v>229</v>
      </c>
      <c r="B97" s="39" t="s">
        <v>230</v>
      </c>
      <c r="C97" s="40"/>
      <c r="D97" s="427"/>
      <c r="E97" s="427"/>
      <c r="F97" s="38"/>
    </row>
    <row r="98" spans="1:6" ht="11.25" customHeight="1">
      <c r="A98" s="29"/>
      <c r="B98" s="42" t="s">
        <v>232</v>
      </c>
      <c r="C98" s="43"/>
      <c r="D98" s="428"/>
      <c r="E98" s="428"/>
      <c r="F98" s="45"/>
    </row>
    <row r="99" spans="1:6" ht="11.25" customHeight="1">
      <c r="A99" s="92" t="s">
        <v>233</v>
      </c>
      <c r="B99" s="39" t="s">
        <v>234</v>
      </c>
      <c r="C99" s="40"/>
      <c r="D99" s="427"/>
      <c r="E99" s="427"/>
      <c r="F99" s="38"/>
    </row>
    <row r="100" spans="1:6" ht="11.25" customHeight="1">
      <c r="A100" s="92" t="s">
        <v>235</v>
      </c>
      <c r="B100" s="39" t="s">
        <v>236</v>
      </c>
      <c r="C100" s="40"/>
      <c r="D100" s="427"/>
      <c r="E100" s="427"/>
      <c r="F100" s="38"/>
    </row>
    <row r="101" spans="1:6" ht="11.25" customHeight="1">
      <c r="A101" s="92" t="s">
        <v>237</v>
      </c>
      <c r="B101" s="39" t="s">
        <v>238</v>
      </c>
      <c r="C101" s="40"/>
      <c r="D101" s="427"/>
      <c r="E101" s="427"/>
      <c r="F101" s="38"/>
    </row>
    <row r="102" spans="1:6" ht="11.25" customHeight="1">
      <c r="A102" s="92" t="s">
        <v>239</v>
      </c>
      <c r="B102" s="39" t="s">
        <v>240</v>
      </c>
      <c r="C102" s="40"/>
      <c r="D102" s="427"/>
      <c r="E102" s="427"/>
      <c r="F102" s="38"/>
    </row>
    <row r="103" spans="1:6" ht="11.25" customHeight="1">
      <c r="A103" s="29"/>
      <c r="B103" s="42" t="s">
        <v>242</v>
      </c>
      <c r="C103" s="43"/>
      <c r="D103" s="428"/>
      <c r="E103" s="428"/>
      <c r="F103" s="45"/>
    </row>
    <row r="104" spans="1:6" ht="11.25" customHeight="1">
      <c r="A104" s="92">
        <v>246</v>
      </c>
      <c r="B104" s="39" t="s">
        <v>243</v>
      </c>
      <c r="C104" s="40"/>
      <c r="D104" s="427"/>
      <c r="E104" s="427"/>
      <c r="F104" s="38"/>
    </row>
    <row r="105" spans="1:6" ht="11.25" customHeight="1">
      <c r="A105" s="92">
        <v>247</v>
      </c>
      <c r="B105" s="39" t="s">
        <v>244</v>
      </c>
      <c r="C105" s="40"/>
      <c r="D105" s="427"/>
      <c r="E105" s="427"/>
      <c r="F105" s="38"/>
    </row>
    <row r="106" spans="1:6" ht="11.25" customHeight="1">
      <c r="A106" s="92">
        <v>249</v>
      </c>
      <c r="B106" s="39" t="s">
        <v>245</v>
      </c>
      <c r="C106" s="40"/>
      <c r="D106" s="427"/>
      <c r="E106" s="427"/>
      <c r="F106" s="38"/>
    </row>
    <row r="107" spans="1:6" ht="11.25" customHeight="1">
      <c r="A107" s="29"/>
      <c r="B107" s="98" t="s">
        <v>246</v>
      </c>
      <c r="C107" s="43"/>
      <c r="D107" s="428"/>
      <c r="E107" s="428"/>
      <c r="F107" s="45"/>
    </row>
    <row r="108" spans="1:6" ht="9.75" customHeight="1">
      <c r="A108" s="92" t="s">
        <v>247</v>
      </c>
      <c r="B108" s="39" t="s">
        <v>248</v>
      </c>
      <c r="C108" s="40"/>
      <c r="D108" s="427"/>
      <c r="E108" s="427"/>
      <c r="F108" s="38"/>
    </row>
    <row r="109" spans="1:6" ht="9.75" customHeight="1">
      <c r="A109" s="92" t="s">
        <v>249</v>
      </c>
      <c r="B109" s="39" t="s">
        <v>209</v>
      </c>
      <c r="C109" s="40"/>
      <c r="D109" s="427"/>
      <c r="E109" s="427"/>
      <c r="F109" s="38"/>
    </row>
    <row r="110" spans="1:6" ht="9.75" customHeight="1">
      <c r="A110" s="92" t="s">
        <v>250</v>
      </c>
      <c r="B110" s="39" t="s">
        <v>211</v>
      </c>
      <c r="C110" s="40"/>
      <c r="D110" s="427"/>
      <c r="E110" s="427"/>
      <c r="F110" s="38"/>
    </row>
    <row r="111" spans="1:6" ht="9.75" customHeight="1">
      <c r="A111" s="92" t="s">
        <v>251</v>
      </c>
      <c r="B111" s="39" t="s">
        <v>213</v>
      </c>
      <c r="C111" s="40"/>
      <c r="D111" s="427"/>
      <c r="E111" s="427"/>
      <c r="F111" s="38"/>
    </row>
    <row r="112" spans="1:6" ht="9.75" customHeight="1">
      <c r="A112" s="92"/>
      <c r="B112" s="42" t="s">
        <v>252</v>
      </c>
      <c r="C112" s="40"/>
      <c r="D112" s="427"/>
      <c r="E112" s="427"/>
      <c r="F112" s="45"/>
    </row>
    <row r="113" spans="1:6" ht="9.75" customHeight="1">
      <c r="A113" s="92"/>
      <c r="B113" s="42" t="s">
        <v>253</v>
      </c>
      <c r="C113" s="40"/>
      <c r="D113" s="427"/>
      <c r="E113" s="427"/>
      <c r="F113" s="45"/>
    </row>
    <row r="114" spans="1:6" ht="9.75" customHeight="1">
      <c r="A114" s="29"/>
      <c r="B114" s="42" t="s">
        <v>254</v>
      </c>
      <c r="C114" s="43">
        <f>C113+C90</f>
        <v>0</v>
      </c>
      <c r="D114" s="428">
        <f>D113+D90</f>
        <v>4235509</v>
      </c>
      <c r="E114" s="428">
        <f>E113+E90</f>
        <v>2961554</v>
      </c>
      <c r="F114" s="31"/>
    </row>
    <row r="115" spans="1:6" ht="15.75" customHeight="1">
      <c r="A115" s="91" t="s">
        <v>255</v>
      </c>
      <c r="B115" s="97" t="s">
        <v>256</v>
      </c>
      <c r="C115" s="40"/>
      <c r="D115" s="427"/>
      <c r="E115" s="427"/>
      <c r="F115" s="47"/>
    </row>
    <row r="116" spans="1:6" ht="14.25" customHeight="1">
      <c r="A116" s="91" t="s">
        <v>257</v>
      </c>
      <c r="B116" s="97" t="s">
        <v>258</v>
      </c>
      <c r="C116" s="40"/>
      <c r="D116" s="427"/>
      <c r="E116" s="427"/>
      <c r="F116" s="47"/>
    </row>
    <row r="117" spans="1:6" ht="14.25" customHeight="1">
      <c r="A117" s="89"/>
      <c r="B117" s="98" t="s">
        <v>259</v>
      </c>
      <c r="C117" s="43"/>
      <c r="D117" s="428"/>
      <c r="E117" s="428"/>
      <c r="F117" s="31"/>
    </row>
    <row r="118" spans="1:6" ht="14.25" customHeight="1">
      <c r="A118" s="91" t="s">
        <v>260</v>
      </c>
      <c r="B118" s="101" t="s">
        <v>261</v>
      </c>
      <c r="C118" s="37"/>
      <c r="D118" s="426"/>
      <c r="E118" s="426"/>
      <c r="F118" s="47"/>
    </row>
    <row r="119" spans="1:6" ht="14.25" customHeight="1">
      <c r="A119" s="91" t="s">
        <v>262</v>
      </c>
      <c r="B119" s="39" t="s">
        <v>263</v>
      </c>
      <c r="C119" s="40"/>
      <c r="D119" s="427"/>
      <c r="E119" s="427"/>
      <c r="F119" s="47"/>
    </row>
    <row r="120" spans="1:6" ht="14.25" customHeight="1">
      <c r="A120" s="91" t="s">
        <v>264</v>
      </c>
      <c r="B120" s="39" t="s">
        <v>265</v>
      </c>
      <c r="C120" s="40"/>
      <c r="D120" s="427"/>
      <c r="E120" s="427"/>
      <c r="F120" s="47"/>
    </row>
    <row r="121" spans="1:6" ht="14.25" customHeight="1">
      <c r="A121" s="91" t="s">
        <v>266</v>
      </c>
      <c r="B121" s="97" t="s">
        <v>267</v>
      </c>
      <c r="C121" s="40"/>
      <c r="D121" s="427"/>
      <c r="E121" s="427"/>
      <c r="F121" s="47"/>
    </row>
    <row r="122" spans="1:6" ht="14.25" customHeight="1">
      <c r="A122" s="91" t="s">
        <v>268</v>
      </c>
      <c r="B122" s="39" t="s">
        <v>269</v>
      </c>
      <c r="C122" s="40"/>
      <c r="D122" s="427"/>
      <c r="E122" s="427"/>
      <c r="F122" s="47"/>
    </row>
    <row r="123" spans="1:6" ht="14.25" customHeight="1">
      <c r="A123" s="91" t="s">
        <v>270</v>
      </c>
      <c r="B123" s="39" t="s">
        <v>271</v>
      </c>
      <c r="C123" s="40"/>
      <c r="D123" s="427"/>
      <c r="E123" s="427"/>
      <c r="F123" s="47"/>
    </row>
    <row r="124" spans="1:6" ht="14.25" customHeight="1">
      <c r="A124" s="89">
        <v>297</v>
      </c>
      <c r="B124" s="98" t="s">
        <v>272</v>
      </c>
      <c r="C124" s="43"/>
      <c r="D124" s="428"/>
      <c r="E124" s="428"/>
      <c r="F124" s="31"/>
    </row>
    <row r="125" spans="1:6" ht="12.75">
      <c r="A125" s="91" t="s">
        <v>273</v>
      </c>
      <c r="B125" s="101" t="s">
        <v>274</v>
      </c>
      <c r="C125" s="37"/>
      <c r="D125" s="426"/>
      <c r="E125" s="426"/>
      <c r="F125" s="47"/>
    </row>
    <row r="126" spans="1:6" ht="12.75">
      <c r="A126" s="91" t="s">
        <v>275</v>
      </c>
      <c r="B126" s="101" t="s">
        <v>276</v>
      </c>
      <c r="C126" s="37">
        <v>0</v>
      </c>
      <c r="D126" s="426">
        <v>0</v>
      </c>
      <c r="E126" s="426">
        <v>0</v>
      </c>
      <c r="F126" s="47"/>
    </row>
    <row r="127" spans="1:6" ht="12.75">
      <c r="A127" s="91" t="s">
        <v>293</v>
      </c>
      <c r="B127" s="101" t="s">
        <v>277</v>
      </c>
      <c r="C127" s="37"/>
      <c r="D127" s="426"/>
      <c r="E127" s="426"/>
      <c r="F127" s="47"/>
    </row>
    <row r="128" spans="1:6" ht="12.75">
      <c r="A128" s="91" t="s">
        <v>294</v>
      </c>
      <c r="B128" s="101" t="s">
        <v>278</v>
      </c>
      <c r="C128" s="37"/>
      <c r="D128" s="426"/>
      <c r="E128" s="426"/>
      <c r="F128" s="47"/>
    </row>
    <row r="129" spans="1:6" ht="12.75">
      <c r="A129" s="89"/>
      <c r="B129" s="102" t="s">
        <v>279</v>
      </c>
      <c r="C129" s="34">
        <f>SUM(C125:C128)</f>
        <v>0</v>
      </c>
      <c r="D129" s="425">
        <f>SUM(D125:D128)</f>
        <v>0</v>
      </c>
      <c r="E129" s="425">
        <f>SUM(E125:E128)</f>
        <v>0</v>
      </c>
      <c r="F129" s="31"/>
    </row>
    <row r="130" spans="1:6" ht="12.75">
      <c r="A130" s="89"/>
      <c r="B130" s="102" t="s">
        <v>280</v>
      </c>
      <c r="C130" s="34">
        <f>SUM(C129:C129)</f>
        <v>0</v>
      </c>
      <c r="D130" s="425">
        <f>SUM(D129:D129)</f>
        <v>0</v>
      </c>
      <c r="E130" s="425">
        <f>SUM(E129:E129)</f>
        <v>0</v>
      </c>
      <c r="F130" s="31"/>
    </row>
    <row r="131" spans="1:6" ht="12.75">
      <c r="A131" s="89"/>
      <c r="B131" s="42" t="s">
        <v>281</v>
      </c>
      <c r="C131" s="43">
        <f>C130+C114</f>
        <v>0</v>
      </c>
      <c r="D131" s="428">
        <f>D130+D114</f>
        <v>4235509</v>
      </c>
      <c r="E131" s="428">
        <f>E130+E114</f>
        <v>2961554</v>
      </c>
      <c r="F131" s="103"/>
    </row>
  </sheetData>
  <sheetProtection/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  <headerFooter>
    <oddHeader>&amp;R&amp;A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Baumann-Soos Adrienn</dc:creator>
  <cp:keywords/>
  <dc:description/>
  <cp:lastModifiedBy>Kuti Henriett Margit</cp:lastModifiedBy>
  <cp:lastPrinted>2022-01-21T11:05:28Z</cp:lastPrinted>
  <dcterms:created xsi:type="dcterms:W3CDTF">2020-01-08T10:06:31Z</dcterms:created>
  <dcterms:modified xsi:type="dcterms:W3CDTF">2022-01-21T11:05:53Z</dcterms:modified>
  <cp:category/>
  <cp:version/>
  <cp:contentType/>
  <cp:contentStatus/>
</cp:coreProperties>
</file>